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oogle Drive Info\01_Didattica\2024\2-corso-statistica-excel\2-files\"/>
    </mc:Choice>
  </mc:AlternateContent>
  <xr:revisionPtr revIDLastSave="0" documentId="13_ncr:1_{7BABA3DD-9A5E-4DB3-B90E-9E6210FA3339}" xr6:coauthVersionLast="47" xr6:coauthVersionMax="47" xr10:uidLastSave="{00000000-0000-0000-0000-000000000000}"/>
  <bookViews>
    <workbookView xWindow="-120" yWindow="-120" windowWidth="24240" windowHeight="13740" xr2:uid="{A019722D-D408-4F0B-8A4F-1CE2BB86C3E7}"/>
  </bookViews>
  <sheets>
    <sheet name="Generatore Dati" sheetId="1" r:id="rId1"/>
    <sheet name="Calcolo Coefficienti" sheetId="2" r:id="rId2"/>
    <sheet name="Analisi Regressione" sheetId="3" r:id="rId3"/>
    <sheet name="Linea di Tendenza" sheetId="4" r:id="rId4"/>
    <sheet name="Uso di REGR.LIN" sheetId="5" r:id="rId5"/>
  </sheets>
  <definedNames>
    <definedName name="solver_adj" localSheetId="1" hidden="1">'Calcolo Coefficienti'!$A$3,'Calcolo Coefficienti'!$A$5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'Calcolo Coefficienti'!$A$11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/>
  <c r="E10" i="5" a="1"/>
  <c r="E10" i="5" s="1"/>
  <c r="E2" i="5" a="1"/>
  <c r="E2" i="5" s="1"/>
  <c r="R4" i="4"/>
  <c r="R18" i="4" s="1"/>
  <c r="R3" i="4"/>
  <c r="R2" i="4"/>
  <c r="Q5" i="3"/>
  <c r="F13" i="5" l="1"/>
  <c r="F11" i="5"/>
  <c r="E13" i="5"/>
  <c r="E11" i="5"/>
  <c r="F14" i="5"/>
  <c r="F12" i="5"/>
  <c r="F10" i="5"/>
  <c r="E14" i="5"/>
  <c r="E12" i="5"/>
  <c r="F2" i="5"/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" i="2"/>
  <c r="E2" i="2" s="1"/>
  <c r="B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" i="1"/>
  <c r="B4" i="1"/>
  <c r="B3" i="1"/>
  <c r="Q4" i="3" l="1"/>
  <c r="Q2" i="3"/>
  <c r="Q10" i="3"/>
  <c r="Q3" i="3"/>
  <c r="Q7" i="3" s="1"/>
  <c r="Q12" i="3" s="1"/>
  <c r="Q13" i="3" s="1"/>
  <c r="A11" i="2"/>
  <c r="A14" i="2" s="1"/>
  <c r="B4" i="2"/>
  <c r="B5" i="1"/>
  <c r="B5" i="2" l="1"/>
  <c r="B6" i="1"/>
  <c r="B6" i="2" l="1"/>
  <c r="B7" i="1"/>
  <c r="B7" i="2" l="1"/>
  <c r="B8" i="1"/>
  <c r="B8" i="2" l="1"/>
  <c r="B9" i="1"/>
  <c r="B9" i="2" l="1"/>
  <c r="B10" i="1"/>
  <c r="B10" i="2" l="1"/>
  <c r="B11" i="1"/>
  <c r="B11" i="2" l="1"/>
  <c r="B12" i="1"/>
  <c r="B12" i="2" l="1"/>
  <c r="B13" i="1"/>
  <c r="B13" i="2" l="1"/>
  <c r="B14" i="1"/>
  <c r="B14" i="2" l="1"/>
  <c r="B15" i="1"/>
  <c r="B15" i="2" l="1"/>
  <c r="B16" i="1"/>
  <c r="B16" i="2" l="1"/>
  <c r="B17" i="1"/>
  <c r="B17" i="2" l="1"/>
  <c r="B18" i="1"/>
  <c r="B18" i="2" l="1"/>
  <c r="B19" i="1"/>
  <c r="B19" i="2" l="1"/>
  <c r="B20" i="1"/>
  <c r="B20" i="2" l="1"/>
  <c r="B21" i="1"/>
  <c r="B21" i="2" l="1"/>
  <c r="B22" i="1"/>
  <c r="B22" i="2" l="1"/>
  <c r="B23" i="1"/>
  <c r="B23" i="2" l="1"/>
  <c r="B24" i="1"/>
  <c r="B24" i="2" l="1"/>
  <c r="B25" i="1"/>
  <c r="B25" i="2" l="1"/>
  <c r="B26" i="1"/>
  <c r="B26" i="2" l="1"/>
  <c r="B27" i="1"/>
  <c r="B27" i="2" l="1"/>
  <c r="B28" i="1"/>
  <c r="B28" i="2" l="1"/>
  <c r="B29" i="1"/>
  <c r="B29" i="2" l="1"/>
  <c r="B30" i="1"/>
  <c r="B30" i="2" l="1"/>
  <c r="B31" i="1"/>
  <c r="B31" i="2" l="1"/>
  <c r="B32" i="1"/>
  <c r="B32" i="2" l="1"/>
  <c r="B33" i="1"/>
  <c r="B33" i="2" l="1"/>
  <c r="B34" i="1"/>
  <c r="B34" i="2" l="1"/>
  <c r="B35" i="1"/>
  <c r="B35" i="2" l="1"/>
  <c r="B36" i="1"/>
  <c r="B36" i="2" l="1"/>
  <c r="B37" i="1"/>
  <c r="B37" i="2" l="1"/>
  <c r="B38" i="1"/>
  <c r="B38" i="2" l="1"/>
  <c r="B39" i="1"/>
  <c r="B39" i="2" l="1"/>
  <c r="B40" i="1"/>
  <c r="B40" i="2" l="1"/>
  <c r="B41" i="1"/>
  <c r="B41" i="2" l="1"/>
  <c r="B42" i="1"/>
  <c r="B42" i="2" l="1"/>
  <c r="B43" i="1"/>
  <c r="B43" i="2" l="1"/>
  <c r="B44" i="1"/>
  <c r="B44" i="2" l="1"/>
  <c r="B45" i="1"/>
  <c r="B45" i="2" l="1"/>
  <c r="B46" i="1"/>
  <c r="B46" i="2" l="1"/>
  <c r="B47" i="1"/>
  <c r="B47" i="2" l="1"/>
  <c r="B48" i="1"/>
  <c r="B48" i="2" l="1"/>
  <c r="B49" i="1"/>
  <c r="B49" i="2" l="1"/>
  <c r="B50" i="1"/>
  <c r="B50" i="2" l="1"/>
  <c r="B51" i="1"/>
  <c r="B51" i="2" l="1"/>
  <c r="B52" i="1"/>
  <c r="B52" i="2" l="1"/>
  <c r="B53" i="1"/>
  <c r="B53" i="2" l="1"/>
  <c r="B54" i="1"/>
  <c r="B54" i="2" l="1"/>
  <c r="B55" i="1"/>
  <c r="B55" i="2" l="1"/>
  <c r="B56" i="1"/>
  <c r="B56" i="2" l="1"/>
  <c r="B57" i="1"/>
  <c r="B57" i="2" l="1"/>
  <c r="B58" i="1"/>
  <c r="B58" i="2" l="1"/>
  <c r="B59" i="1"/>
  <c r="B59" i="2" l="1"/>
  <c r="B60" i="1"/>
  <c r="B60" i="2" l="1"/>
  <c r="B61" i="1"/>
  <c r="B61" i="2" l="1"/>
  <c r="B62" i="1"/>
  <c r="B62" i="2" l="1"/>
  <c r="B63" i="1"/>
  <c r="B63" i="2" l="1"/>
  <c r="B64" i="1"/>
  <c r="B64" i="2" l="1"/>
  <c r="B65" i="1"/>
  <c r="B65" i="2" l="1"/>
  <c r="B66" i="1"/>
  <c r="B66" i="2" l="1"/>
  <c r="B67" i="1"/>
  <c r="B67" i="2" l="1"/>
  <c r="B68" i="1"/>
  <c r="B68" i="2" l="1"/>
  <c r="B69" i="1"/>
  <c r="B69" i="2" l="1"/>
  <c r="B70" i="1"/>
  <c r="B70" i="2" l="1"/>
  <c r="B71" i="1"/>
  <c r="B71" i="2" l="1"/>
  <c r="B72" i="1"/>
  <c r="B72" i="2" l="1"/>
  <c r="B73" i="1"/>
  <c r="B73" i="2" l="1"/>
  <c r="B74" i="1"/>
  <c r="B74" i="2" l="1"/>
  <c r="B75" i="1"/>
  <c r="B75" i="2" l="1"/>
  <c r="B76" i="1"/>
  <c r="B76" i="2" l="1"/>
  <c r="B77" i="1"/>
  <c r="B77" i="2" l="1"/>
  <c r="B78" i="1"/>
  <c r="B78" i="2" l="1"/>
  <c r="B79" i="1"/>
  <c r="B79" i="2" l="1"/>
  <c r="B80" i="1"/>
  <c r="B80" i="2" l="1"/>
  <c r="B81" i="1"/>
  <c r="B81" i="2" l="1"/>
  <c r="B82" i="1"/>
  <c r="B82" i="2" l="1"/>
  <c r="B83" i="1"/>
  <c r="B83" i="2" l="1"/>
  <c r="B84" i="1"/>
  <c r="B84" i="2" l="1"/>
  <c r="B85" i="1"/>
  <c r="B85" i="2" l="1"/>
  <c r="B86" i="1"/>
  <c r="B86" i="2" l="1"/>
  <c r="B87" i="1"/>
  <c r="B87" i="2" l="1"/>
  <c r="B88" i="1"/>
  <c r="B88" i="2" l="1"/>
  <c r="B89" i="1"/>
  <c r="B89" i="2" l="1"/>
  <c r="B90" i="1"/>
  <c r="B90" i="2" l="1"/>
  <c r="B91" i="1"/>
  <c r="B91" i="2" l="1"/>
  <c r="B92" i="1"/>
  <c r="B92" i="2" l="1"/>
  <c r="B93" i="1"/>
  <c r="B93" i="2" l="1"/>
  <c r="B94" i="1"/>
  <c r="B94" i="2" l="1"/>
  <c r="B95" i="1"/>
  <c r="B95" i="2" l="1"/>
  <c r="B96" i="1"/>
  <c r="B96" i="2" l="1"/>
  <c r="B97" i="1"/>
  <c r="B97" i="2" l="1"/>
  <c r="B98" i="1"/>
  <c r="B98" i="2" l="1"/>
  <c r="B99" i="1"/>
  <c r="B99" i="2" l="1"/>
  <c r="B100" i="1"/>
  <c r="B100" i="2" l="1"/>
  <c r="B101" i="1"/>
  <c r="B101" i="2" l="1"/>
  <c r="B102" i="1"/>
  <c r="B102" i="2" l="1"/>
  <c r="B103" i="1"/>
  <c r="B103" i="2" l="1"/>
  <c r="B104" i="1"/>
  <c r="B104" i="2" l="1"/>
  <c r="B105" i="1"/>
  <c r="B105" i="2" l="1"/>
  <c r="B106" i="1"/>
  <c r="B106" i="2" l="1"/>
  <c r="B107" i="1"/>
  <c r="B107" i="2" l="1"/>
  <c r="B108" i="1"/>
  <c r="B108" i="2" l="1"/>
  <c r="B109" i="1"/>
  <c r="B109" i="2" l="1"/>
  <c r="B110" i="1"/>
  <c r="B110" i="2" l="1"/>
  <c r="B111" i="1"/>
  <c r="B111" i="2" l="1"/>
  <c r="B112" i="1"/>
  <c r="B112" i="2" l="1"/>
  <c r="B113" i="1"/>
  <c r="B113" i="2" l="1"/>
  <c r="B114" i="1"/>
  <c r="B114" i="2" l="1"/>
  <c r="B115" i="1"/>
  <c r="B115" i="2" l="1"/>
  <c r="B116" i="1"/>
  <c r="B116" i="2" l="1"/>
  <c r="B117" i="1"/>
  <c r="B117" i="2" l="1"/>
  <c r="B118" i="1"/>
  <c r="B118" i="2" l="1"/>
  <c r="B119" i="1"/>
  <c r="B119" i="2" l="1"/>
  <c r="B120" i="1"/>
  <c r="B120" i="2" l="1"/>
  <c r="B121" i="1"/>
  <c r="B121" i="2" l="1"/>
  <c r="B122" i="1"/>
  <c r="B122" i="2" l="1"/>
  <c r="B123" i="1"/>
  <c r="B123" i="2" l="1"/>
  <c r="B124" i="1"/>
  <c r="B124" i="2" l="1"/>
  <c r="B125" i="1"/>
  <c r="B125" i="2" l="1"/>
  <c r="B126" i="1"/>
  <c r="B126" i="2" l="1"/>
  <c r="B127" i="1"/>
  <c r="B127" i="2" l="1"/>
  <c r="B128" i="1"/>
  <c r="B128" i="2" l="1"/>
  <c r="B129" i="1"/>
  <c r="B129" i="2" l="1"/>
  <c r="B130" i="1"/>
  <c r="B130" i="2" l="1"/>
  <c r="B131" i="1"/>
  <c r="B131" i="2" l="1"/>
  <c r="B132" i="1"/>
  <c r="B132" i="2" l="1"/>
  <c r="B133" i="1"/>
  <c r="B133" i="2" l="1"/>
  <c r="B134" i="1"/>
  <c r="B134" i="2" l="1"/>
  <c r="B135" i="1"/>
  <c r="B135" i="2" l="1"/>
  <c r="B136" i="1"/>
  <c r="B136" i="2" l="1"/>
  <c r="B137" i="1"/>
  <c r="B137" i="2" l="1"/>
  <c r="B138" i="1"/>
  <c r="B138" i="2" l="1"/>
  <c r="B139" i="1"/>
  <c r="B139" i="2" l="1"/>
  <c r="B140" i="1"/>
  <c r="B140" i="2" l="1"/>
  <c r="B141" i="1"/>
  <c r="B141" i="2" l="1"/>
  <c r="B142" i="1"/>
  <c r="B142" i="2" l="1"/>
  <c r="B143" i="1"/>
  <c r="B143" i="2" l="1"/>
  <c r="B144" i="1"/>
  <c r="B144" i="2" l="1"/>
  <c r="B145" i="1"/>
  <c r="B145" i="2" l="1"/>
  <c r="B146" i="1"/>
  <c r="B146" i="2" l="1"/>
  <c r="B147" i="1"/>
  <c r="B147" i="2" l="1"/>
  <c r="B148" i="1"/>
  <c r="B148" i="2" l="1"/>
  <c r="B149" i="1"/>
  <c r="B149" i="2" l="1"/>
  <c r="B150" i="1"/>
  <c r="B150" i="2" l="1"/>
  <c r="B151" i="1"/>
  <c r="B151" i="2" l="1"/>
  <c r="B152" i="1"/>
  <c r="B152" i="2" l="1"/>
  <c r="B153" i="1"/>
  <c r="B153" i="2" l="1"/>
  <c r="B154" i="1"/>
  <c r="B154" i="2" l="1"/>
  <c r="B155" i="1"/>
  <c r="B155" i="2" l="1"/>
  <c r="B156" i="1"/>
  <c r="B156" i="2" l="1"/>
  <c r="B157" i="1"/>
  <c r="B157" i="2" l="1"/>
  <c r="B158" i="1"/>
  <c r="B158" i="2" l="1"/>
  <c r="B159" i="1"/>
  <c r="B159" i="2" l="1"/>
  <c r="B160" i="1"/>
  <c r="B160" i="2" l="1"/>
  <c r="B161" i="1"/>
  <c r="B161" i="2" l="1"/>
  <c r="B162" i="1"/>
  <c r="B162" i="2" l="1"/>
  <c r="B163" i="1"/>
  <c r="B163" i="2" l="1"/>
  <c r="B164" i="1"/>
  <c r="B164" i="2" l="1"/>
  <c r="B165" i="1"/>
  <c r="B165" i="2" l="1"/>
  <c r="B166" i="1"/>
  <c r="B166" i="2" l="1"/>
  <c r="B167" i="1"/>
  <c r="B167" i="2" l="1"/>
  <c r="B168" i="1"/>
  <c r="B168" i="2" l="1"/>
  <c r="B169" i="1"/>
  <c r="B169" i="2" l="1"/>
  <c r="B170" i="1"/>
  <c r="B170" i="2" l="1"/>
  <c r="B171" i="1"/>
  <c r="B171" i="2" l="1"/>
  <c r="B172" i="1"/>
  <c r="B172" i="2" l="1"/>
  <c r="B173" i="1"/>
  <c r="B173" i="2" l="1"/>
  <c r="B174" i="1"/>
  <c r="B174" i="2" l="1"/>
  <c r="B175" i="1"/>
  <c r="B175" i="2" l="1"/>
  <c r="B176" i="1"/>
  <c r="B176" i="2" l="1"/>
  <c r="B177" i="1"/>
  <c r="B177" i="2" l="1"/>
  <c r="B178" i="1"/>
  <c r="B178" i="2" l="1"/>
  <c r="B179" i="1"/>
  <c r="B179" i="2" l="1"/>
  <c r="B180" i="1"/>
  <c r="B180" i="2" l="1"/>
  <c r="B181" i="1"/>
  <c r="B181" i="2" l="1"/>
  <c r="B182" i="1"/>
  <c r="B182" i="2" l="1"/>
  <c r="B183" i="1"/>
  <c r="B183" i="2" l="1"/>
  <c r="B184" i="1"/>
  <c r="B184" i="2" l="1"/>
  <c r="B185" i="1"/>
  <c r="B185" i="2" l="1"/>
  <c r="B186" i="1"/>
  <c r="B186" i="2" l="1"/>
  <c r="B187" i="1"/>
  <c r="B187" i="2" l="1"/>
  <c r="B188" i="1"/>
  <c r="B188" i="2" l="1"/>
  <c r="B189" i="1"/>
  <c r="B189" i="2" l="1"/>
  <c r="B190" i="1"/>
  <c r="B190" i="2" l="1"/>
  <c r="B191" i="1"/>
  <c r="B191" i="2" l="1"/>
  <c r="B192" i="1"/>
  <c r="B192" i="2" l="1"/>
  <c r="B193" i="1"/>
  <c r="B193" i="2" l="1"/>
  <c r="B194" i="1"/>
  <c r="B194" i="2" l="1"/>
  <c r="B195" i="1"/>
  <c r="B195" i="2" l="1"/>
  <c r="B196" i="1"/>
  <c r="B196" i="2" l="1"/>
  <c r="B197" i="1"/>
  <c r="B197" i="2" l="1"/>
  <c r="B198" i="1"/>
  <c r="B198" i="2" l="1"/>
  <c r="B199" i="1"/>
  <c r="B199" i="2" l="1"/>
  <c r="B200" i="1"/>
  <c r="B200" i="2" l="1"/>
  <c r="B201" i="1"/>
  <c r="B201" i="2" l="1"/>
  <c r="B202" i="1"/>
  <c r="B202" i="2" l="1"/>
</calcChain>
</file>

<file path=xl/sharedStrings.xml><?xml version="1.0" encoding="utf-8"?>
<sst xmlns="http://schemas.openxmlformats.org/spreadsheetml/2006/main" count="72" uniqueCount="55">
  <si>
    <t>x</t>
  </si>
  <si>
    <t>y</t>
  </si>
  <si>
    <t>sigma</t>
  </si>
  <si>
    <t>a0</t>
  </si>
  <si>
    <t>a1</t>
  </si>
  <si>
    <t>a2</t>
  </si>
  <si>
    <t>a3</t>
  </si>
  <si>
    <t>teorico</t>
  </si>
  <si>
    <t>scarto</t>
  </si>
  <si>
    <t>Chi Quadro</t>
  </si>
  <si>
    <t>OUTPUT RIEPILOGO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</si>
  <si>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</si>
  <si>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</si>
  <si>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</si>
  <si>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</si>
  <si>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</si>
  <si>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</si>
  <si>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</si>
  <si>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Regressione</t>
  </si>
  <si>
    <t>Residuo</t>
  </si>
  <si>
    <t>Totale</t>
  </si>
  <si>
    <t>Intercetta</t>
  </si>
  <si>
    <t>gdl</t>
  </si>
  <si>
    <t>SQ</t>
  </si>
  <si>
    <t>MQ</t>
  </si>
  <si>
    <t>F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</si>
  <si>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</si>
  <si>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</si>
  <si>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</si>
  <si>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</si>
  <si>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</si>
  <si>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</si>
  <si>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95.0%</t>
  </si>
  <si>
    <t>Superiore 95.0%</t>
  </si>
  <si>
    <t>Variabile X 1</t>
  </si>
  <si>
    <t>correlazione</t>
  </si>
  <si>
    <t>covarianza</t>
  </si>
  <si>
    <t>varianza y</t>
  </si>
  <si>
    <t>varianza x</t>
  </si>
  <si>
    <t>n</t>
  </si>
  <si>
    <t>k</t>
  </si>
  <si>
    <t>R quadro</t>
  </si>
  <si>
    <t>R quadro corretto</t>
  </si>
  <si>
    <t>Errore Standard</t>
  </si>
  <si>
    <t>correlazione (calc)</t>
  </si>
  <si>
    <t>deviazione standard y</t>
  </si>
  <si>
    <t>deviazione standard x</t>
  </si>
  <si>
    <t>correlazione lineare</t>
  </si>
  <si>
    <t>coefficiente angolare</t>
  </si>
  <si>
    <t>pendenza</t>
  </si>
  <si>
    <t>intercetta</t>
  </si>
  <si>
    <t>errore standard coefficienti</t>
  </si>
  <si>
    <t>SQ Regressione</t>
  </si>
  <si>
    <t>gdl residuo</t>
  </si>
  <si>
    <t>SQ residuo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</si>
</sst>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0" borderId="0" xfId="0" applyFont="1"/>
    <xf numFmtId="0" fontId="0" fillId="3" borderId="4" xfId="0" applyFill="1" applyBorder="1"/>
    <xf numFmtId="0" fontId="0" fillId="6" borderId="8" xfId="0" applyFill="1" applyBorder="1"/>
    <xf numFmtId="0" fontId="0" fillId="4" borderId="6" xfId="0" applyFill="1" applyBorder="1"/>
    <xf numFmtId="0" fontId="0" fillId="7" borderId="5" xfId="0" applyFill="1" applyBorder="1"/>
    <xf numFmtId="0" fontId="0" fillId="8" borderId="9" xfId="0" applyFill="1" applyBorder="1"/>
    <xf numFmtId="0" fontId="0" fillId="9" borderId="7" xfId="0" applyFill="1" applyBorder="1"/>
    <xf numFmtId="164" fontId="0" fillId="5" borderId="4" xfId="0" applyNumberFormat="1" applyFill="1" applyBorder="1"/>
    <xf numFmtId="164" fontId="0" fillId="5" borderId="5" xfId="0" applyNumberFormat="1" applyFill="1" applyBorder="1"/>
    <xf numFmtId="164" fontId="0" fillId="5" borderId="8" xfId="0" applyNumberFormat="1" applyFill="1" applyBorder="1"/>
    <xf numFmtId="164" fontId="0" fillId="5" borderId="9" xfId="0" applyNumberFormat="1" applyFill="1" applyBorder="1"/>
    <xf numFmtId="164" fontId="0" fillId="3" borderId="5" xfId="0" applyNumberFormat="1" applyFill="1" applyBorder="1"/>
    <xf numFmtId="164" fontId="0" fillId="7" borderId="4" xfId="0" applyNumberFormat="1" applyFill="1" applyBorder="1"/>
    <xf numFmtId="164" fontId="0" fillId="6" borderId="9" xfId="0" applyNumberFormat="1" applyFill="1" applyBorder="1"/>
    <xf numFmtId="164" fontId="0" fillId="8" borderId="8" xfId="0" applyNumberFormat="1" applyFill="1" applyBorder="1"/>
    <xf numFmtId="164" fontId="0" fillId="4" borderId="7" xfId="0" applyNumberFormat="1" applyFill="1" applyBorder="1"/>
    <xf numFmtId="164" fontId="0" fillId="9" borderId="6" xfId="0" applyNumberForma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0" fillId="2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'Generatore Dati'!$C$1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'Generatore Dati'!$B$2:$B$203</c:f>
              <c:numCache>
                <c:formatCode>General</c:formatCode>
                <c:ptCount val="2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</c:numCache>
            </c:numRef>
          </c:xVal>
          <c:yVal>
            <c:numRef>
              <c:f>'Generatore Dati'!$C$2:$C$203</c:f>
              <c:numCache>
                <c:formatCode>General</c:formatCode>
                <c:ptCount val="202"/>
                <c:pt idx="0">
                  <c:v>0.77287879645738577</c:v>
                </c:pt>
                <c:pt idx="1">
                  <c:v>4.1505024971367712</c:v>
                </c:pt>
                <c:pt idx="2">
                  <c:v>11.199393858567197</c:v>
                </c:pt>
                <c:pt idx="3">
                  <c:v>6.1899556936027302</c:v>
                </c:pt>
                <c:pt idx="4">
                  <c:v>4.0132699740565005</c:v>
                </c:pt>
                <c:pt idx="5">
                  <c:v>12.080839121374698</c:v>
                </c:pt>
                <c:pt idx="6">
                  <c:v>4.0909558415347576</c:v>
                </c:pt>
                <c:pt idx="7">
                  <c:v>5.0357671729825775</c:v>
                </c:pt>
                <c:pt idx="8">
                  <c:v>13.036481474031493</c:v>
                </c:pt>
                <c:pt idx="9">
                  <c:v>8.3814738413358221</c:v>
                </c:pt>
                <c:pt idx="10">
                  <c:v>2.6794530795299369</c:v>
                </c:pt>
                <c:pt idx="11">
                  <c:v>8.9732835336814762</c:v>
                </c:pt>
                <c:pt idx="12">
                  <c:v>9.3643880558681705</c:v>
                </c:pt>
                <c:pt idx="13">
                  <c:v>5.5794144360786362</c:v>
                </c:pt>
                <c:pt idx="14">
                  <c:v>9.9271453036493096</c:v>
                </c:pt>
                <c:pt idx="15">
                  <c:v>7.5359164800376597</c:v>
                </c:pt>
                <c:pt idx="16">
                  <c:v>12.619069383852516</c:v>
                </c:pt>
                <c:pt idx="17">
                  <c:v>10.476316830110601</c:v>
                </c:pt>
                <c:pt idx="18">
                  <c:v>9.3899231561295409</c:v>
                </c:pt>
                <c:pt idx="19">
                  <c:v>8.3984874259635003</c:v>
                </c:pt>
                <c:pt idx="20">
                  <c:v>6.7999899067535523</c:v>
                </c:pt>
                <c:pt idx="21">
                  <c:v>3.3054734136666113</c:v>
                </c:pt>
                <c:pt idx="22">
                  <c:v>8.651631309311675</c:v>
                </c:pt>
                <c:pt idx="23">
                  <c:v>11.081574873221438</c:v>
                </c:pt>
                <c:pt idx="24">
                  <c:v>6.923371448345657</c:v>
                </c:pt>
                <c:pt idx="25">
                  <c:v>7.6743753495065192</c:v>
                </c:pt>
                <c:pt idx="26">
                  <c:v>5.1737393960495286</c:v>
                </c:pt>
                <c:pt idx="27">
                  <c:v>14.848103550511393</c:v>
                </c:pt>
                <c:pt idx="28">
                  <c:v>9.8971804563287371</c:v>
                </c:pt>
                <c:pt idx="29">
                  <c:v>10.069448964669242</c:v>
                </c:pt>
                <c:pt idx="30">
                  <c:v>7.2536972794216332</c:v>
                </c:pt>
                <c:pt idx="31">
                  <c:v>5.1276563042263801</c:v>
                </c:pt>
                <c:pt idx="32">
                  <c:v>5.3587025616809392</c:v>
                </c:pt>
                <c:pt idx="33">
                  <c:v>9.8746979504978611</c:v>
                </c:pt>
                <c:pt idx="34">
                  <c:v>11.106066303444255</c:v>
                </c:pt>
                <c:pt idx="35">
                  <c:v>11.341745773663323</c:v>
                </c:pt>
                <c:pt idx="36">
                  <c:v>10.917721243272853</c:v>
                </c:pt>
                <c:pt idx="37">
                  <c:v>8.2169412220887441</c:v>
                </c:pt>
                <c:pt idx="38">
                  <c:v>11.877731177264547</c:v>
                </c:pt>
                <c:pt idx="39">
                  <c:v>16.922076459249816</c:v>
                </c:pt>
                <c:pt idx="40">
                  <c:v>13.728159456279343</c:v>
                </c:pt>
                <c:pt idx="41">
                  <c:v>15.876013379757621</c:v>
                </c:pt>
                <c:pt idx="42">
                  <c:v>8.6617909283694612</c:v>
                </c:pt>
                <c:pt idx="43">
                  <c:v>7.4167358011349238</c:v>
                </c:pt>
                <c:pt idx="44">
                  <c:v>12.600050052347099</c:v>
                </c:pt>
                <c:pt idx="45">
                  <c:v>9.1030464163562339</c:v>
                </c:pt>
                <c:pt idx="46">
                  <c:v>11.761476460132023</c:v>
                </c:pt>
                <c:pt idx="47">
                  <c:v>11.760512990750438</c:v>
                </c:pt>
                <c:pt idx="48">
                  <c:v>15.507292733822236</c:v>
                </c:pt>
                <c:pt idx="49">
                  <c:v>17.349140568553175</c:v>
                </c:pt>
                <c:pt idx="50">
                  <c:v>21.21361729320239</c:v>
                </c:pt>
                <c:pt idx="51">
                  <c:v>19.831238766874556</c:v>
                </c:pt>
                <c:pt idx="52">
                  <c:v>15.516673973617038</c:v>
                </c:pt>
                <c:pt idx="53">
                  <c:v>13.623653991587563</c:v>
                </c:pt>
                <c:pt idx="54">
                  <c:v>13.946038201929893</c:v>
                </c:pt>
                <c:pt idx="55">
                  <c:v>19.485870552890347</c:v>
                </c:pt>
                <c:pt idx="56">
                  <c:v>13.168089351143426</c:v>
                </c:pt>
                <c:pt idx="57">
                  <c:v>10.598811455308255</c:v>
                </c:pt>
                <c:pt idx="58">
                  <c:v>21.879101105498723</c:v>
                </c:pt>
                <c:pt idx="59">
                  <c:v>13.065812714555987</c:v>
                </c:pt>
                <c:pt idx="60">
                  <c:v>8.0836373405056161</c:v>
                </c:pt>
                <c:pt idx="61">
                  <c:v>11.564317332085828</c:v>
                </c:pt>
                <c:pt idx="62">
                  <c:v>18.404833863439642</c:v>
                </c:pt>
                <c:pt idx="63">
                  <c:v>17.535453266735175</c:v>
                </c:pt>
                <c:pt idx="64">
                  <c:v>18.288382299427674</c:v>
                </c:pt>
                <c:pt idx="65">
                  <c:v>18.68313975676914</c:v>
                </c:pt>
                <c:pt idx="66">
                  <c:v>16.534242589041881</c:v>
                </c:pt>
                <c:pt idx="67">
                  <c:v>17.61161361914165</c:v>
                </c:pt>
                <c:pt idx="68">
                  <c:v>21.079624443240213</c:v>
                </c:pt>
                <c:pt idx="69">
                  <c:v>20.196579662981001</c:v>
                </c:pt>
                <c:pt idx="70">
                  <c:v>11.014335875816972</c:v>
                </c:pt>
                <c:pt idx="71">
                  <c:v>28.535918621554394</c:v>
                </c:pt>
                <c:pt idx="72">
                  <c:v>18.424978067773175</c:v>
                </c:pt>
                <c:pt idx="73">
                  <c:v>19.022052972708121</c:v>
                </c:pt>
                <c:pt idx="74">
                  <c:v>20.01535549051189</c:v>
                </c:pt>
                <c:pt idx="75">
                  <c:v>22.561883588487007</c:v>
                </c:pt>
                <c:pt idx="76">
                  <c:v>18.808733438158413</c:v>
                </c:pt>
                <c:pt idx="77">
                  <c:v>18.030115768837756</c:v>
                </c:pt>
                <c:pt idx="78">
                  <c:v>25.9379144142342</c:v>
                </c:pt>
                <c:pt idx="79">
                  <c:v>18.456126083896169</c:v>
                </c:pt>
                <c:pt idx="80">
                  <c:v>18.981036676600457</c:v>
                </c:pt>
                <c:pt idx="81">
                  <c:v>20.779691386347533</c:v>
                </c:pt>
                <c:pt idx="82">
                  <c:v>23.28604623667178</c:v>
                </c:pt>
                <c:pt idx="83">
                  <c:v>20.241645512340313</c:v>
                </c:pt>
                <c:pt idx="84">
                  <c:v>15.125640294801167</c:v>
                </c:pt>
                <c:pt idx="85">
                  <c:v>24.161350151783211</c:v>
                </c:pt>
                <c:pt idx="86">
                  <c:v>20.567331763230481</c:v>
                </c:pt>
                <c:pt idx="87">
                  <c:v>19.341118866662832</c:v>
                </c:pt>
                <c:pt idx="88">
                  <c:v>22.875220585129064</c:v>
                </c:pt>
                <c:pt idx="89">
                  <c:v>19.165920200724493</c:v>
                </c:pt>
                <c:pt idx="90">
                  <c:v>20.752439416661968</c:v>
                </c:pt>
                <c:pt idx="91">
                  <c:v>22.927103655817962</c:v>
                </c:pt>
                <c:pt idx="92">
                  <c:v>21.463743828954293</c:v>
                </c:pt>
                <c:pt idx="93">
                  <c:v>19.243338780931278</c:v>
                </c:pt>
                <c:pt idx="94">
                  <c:v>23.063531734744863</c:v>
                </c:pt>
                <c:pt idx="95">
                  <c:v>21.179133347740166</c:v>
                </c:pt>
                <c:pt idx="96">
                  <c:v>22.786529568787017</c:v>
                </c:pt>
                <c:pt idx="97">
                  <c:v>22.13075159003639</c:v>
                </c:pt>
                <c:pt idx="98">
                  <c:v>27.151040430461077</c:v>
                </c:pt>
                <c:pt idx="99">
                  <c:v>21.564474270746857</c:v>
                </c:pt>
                <c:pt idx="100">
                  <c:v>19.69817623937044</c:v>
                </c:pt>
                <c:pt idx="101">
                  <c:v>20.091929918705002</c:v>
                </c:pt>
                <c:pt idx="102">
                  <c:v>23.055669527056558</c:v>
                </c:pt>
                <c:pt idx="103">
                  <c:v>33.571493993515894</c:v>
                </c:pt>
                <c:pt idx="104">
                  <c:v>27.478774318600308</c:v>
                </c:pt>
                <c:pt idx="105">
                  <c:v>18.872612833080453</c:v>
                </c:pt>
                <c:pt idx="106">
                  <c:v>23.785087578953174</c:v>
                </c:pt>
                <c:pt idx="107">
                  <c:v>27.471168366248456</c:v>
                </c:pt>
                <c:pt idx="108">
                  <c:v>32.003551070518299</c:v>
                </c:pt>
                <c:pt idx="109">
                  <c:v>31.812794823481504</c:v>
                </c:pt>
                <c:pt idx="110">
                  <c:v>19.39568391211003</c:v>
                </c:pt>
                <c:pt idx="111">
                  <c:v>26.729764462806749</c:v>
                </c:pt>
                <c:pt idx="112">
                  <c:v>28.180637761974516</c:v>
                </c:pt>
                <c:pt idx="113">
                  <c:v>22.245541665725117</c:v>
                </c:pt>
                <c:pt idx="114">
                  <c:v>31.188660977060184</c:v>
                </c:pt>
                <c:pt idx="115">
                  <c:v>21.851291185556164</c:v>
                </c:pt>
                <c:pt idx="116">
                  <c:v>30.418564583231777</c:v>
                </c:pt>
                <c:pt idx="117">
                  <c:v>26.867991665485281</c:v>
                </c:pt>
                <c:pt idx="118">
                  <c:v>24.868546832565073</c:v>
                </c:pt>
                <c:pt idx="119">
                  <c:v>27.746693107184466</c:v>
                </c:pt>
                <c:pt idx="120">
                  <c:v>34.096244496915027</c:v>
                </c:pt>
                <c:pt idx="121">
                  <c:v>34.761646561305923</c:v>
                </c:pt>
                <c:pt idx="122">
                  <c:v>25.509585516656951</c:v>
                </c:pt>
                <c:pt idx="123">
                  <c:v>29.346305678351975</c:v>
                </c:pt>
                <c:pt idx="124">
                  <c:v>28.83276345819576</c:v>
                </c:pt>
                <c:pt idx="125">
                  <c:v>22.610766787756546</c:v>
                </c:pt>
                <c:pt idx="126">
                  <c:v>32.088588877508784</c:v>
                </c:pt>
                <c:pt idx="127">
                  <c:v>27.111988373998113</c:v>
                </c:pt>
                <c:pt idx="128">
                  <c:v>27.257122113094717</c:v>
                </c:pt>
                <c:pt idx="129">
                  <c:v>32.300933693010897</c:v>
                </c:pt>
                <c:pt idx="130">
                  <c:v>31.988760067208126</c:v>
                </c:pt>
                <c:pt idx="131">
                  <c:v>27.043598409413732</c:v>
                </c:pt>
                <c:pt idx="132">
                  <c:v>39.600068161612768</c:v>
                </c:pt>
                <c:pt idx="133">
                  <c:v>38.915165208924641</c:v>
                </c:pt>
                <c:pt idx="134">
                  <c:v>37.476731938015178</c:v>
                </c:pt>
                <c:pt idx="135">
                  <c:v>31.91293488422771</c:v>
                </c:pt>
                <c:pt idx="136">
                  <c:v>36.313690940900855</c:v>
                </c:pt>
                <c:pt idx="137">
                  <c:v>34.231795549999973</c:v>
                </c:pt>
                <c:pt idx="138">
                  <c:v>34.417080527512375</c:v>
                </c:pt>
                <c:pt idx="139">
                  <c:v>41.761462036930041</c:v>
                </c:pt>
                <c:pt idx="140">
                  <c:v>31.814358412866497</c:v>
                </c:pt>
                <c:pt idx="141">
                  <c:v>30.118780277408909</c:v>
                </c:pt>
                <c:pt idx="142">
                  <c:v>34.754814300750994</c:v>
                </c:pt>
                <c:pt idx="143">
                  <c:v>42.01304211962622</c:v>
                </c:pt>
                <c:pt idx="144">
                  <c:v>34.677497891418597</c:v>
                </c:pt>
                <c:pt idx="145">
                  <c:v>30.600651009706027</c:v>
                </c:pt>
                <c:pt idx="146">
                  <c:v>32.770866590134077</c:v>
                </c:pt>
                <c:pt idx="147">
                  <c:v>34.049746227847777</c:v>
                </c:pt>
                <c:pt idx="148">
                  <c:v>33.403097639533982</c:v>
                </c:pt>
                <c:pt idx="149">
                  <c:v>33.523723324078389</c:v>
                </c:pt>
                <c:pt idx="150">
                  <c:v>31.604242329759764</c:v>
                </c:pt>
                <c:pt idx="151">
                  <c:v>34.797850074672823</c:v>
                </c:pt>
                <c:pt idx="152">
                  <c:v>33.221460854966857</c:v>
                </c:pt>
                <c:pt idx="153">
                  <c:v>29.026032281615532</c:v>
                </c:pt>
                <c:pt idx="154">
                  <c:v>37.724898617856489</c:v>
                </c:pt>
                <c:pt idx="155">
                  <c:v>28.678036018152667</c:v>
                </c:pt>
                <c:pt idx="156">
                  <c:v>38.775606977763637</c:v>
                </c:pt>
                <c:pt idx="157">
                  <c:v>29.991806039043009</c:v>
                </c:pt>
                <c:pt idx="158">
                  <c:v>34.403914851751395</c:v>
                </c:pt>
                <c:pt idx="159">
                  <c:v>39.287711089247267</c:v>
                </c:pt>
                <c:pt idx="160">
                  <c:v>40.365297158033698</c:v>
                </c:pt>
                <c:pt idx="161">
                  <c:v>36.128420037736539</c:v>
                </c:pt>
                <c:pt idx="162">
                  <c:v>37.641494679002491</c:v>
                </c:pt>
                <c:pt idx="163">
                  <c:v>32.253480118977855</c:v>
                </c:pt>
                <c:pt idx="164">
                  <c:v>29.94202321372731</c:v>
                </c:pt>
                <c:pt idx="165">
                  <c:v>40.043245307188478</c:v>
                </c:pt>
                <c:pt idx="166">
                  <c:v>33.884969491415113</c:v>
                </c:pt>
                <c:pt idx="167">
                  <c:v>35.180562435503461</c:v>
                </c:pt>
                <c:pt idx="168">
                  <c:v>38.125645969516825</c:v>
                </c:pt>
                <c:pt idx="169">
                  <c:v>36.700236863389371</c:v>
                </c:pt>
                <c:pt idx="170">
                  <c:v>40.006131620402442</c:v>
                </c:pt>
                <c:pt idx="171">
                  <c:v>32.468287105585823</c:v>
                </c:pt>
                <c:pt idx="172">
                  <c:v>34.76173008995449</c:v>
                </c:pt>
                <c:pt idx="173">
                  <c:v>42.969987653980461</c:v>
                </c:pt>
                <c:pt idx="174">
                  <c:v>39.418688928677739</c:v>
                </c:pt>
                <c:pt idx="175">
                  <c:v>33.871071655803853</c:v>
                </c:pt>
                <c:pt idx="176">
                  <c:v>37.250515290647449</c:v>
                </c:pt>
                <c:pt idx="177">
                  <c:v>41.981858284490968</c:v>
                </c:pt>
                <c:pt idx="178">
                  <c:v>43.19944922847057</c:v>
                </c:pt>
                <c:pt idx="179">
                  <c:v>39.69260949458976</c:v>
                </c:pt>
                <c:pt idx="180">
                  <c:v>36.320970713703701</c:v>
                </c:pt>
                <c:pt idx="181">
                  <c:v>32.769911833775872</c:v>
                </c:pt>
                <c:pt idx="182">
                  <c:v>38.652135003805242</c:v>
                </c:pt>
                <c:pt idx="183">
                  <c:v>38.381725646998696</c:v>
                </c:pt>
                <c:pt idx="184">
                  <c:v>42.801897125962206</c:v>
                </c:pt>
                <c:pt idx="185">
                  <c:v>34.812649878384072</c:v>
                </c:pt>
                <c:pt idx="186">
                  <c:v>42.16684066896007</c:v>
                </c:pt>
                <c:pt idx="187">
                  <c:v>40.524695546771085</c:v>
                </c:pt>
                <c:pt idx="188">
                  <c:v>39.963103017642389</c:v>
                </c:pt>
                <c:pt idx="189">
                  <c:v>45.221430282621057</c:v>
                </c:pt>
                <c:pt idx="190">
                  <c:v>42.387097369814796</c:v>
                </c:pt>
                <c:pt idx="191">
                  <c:v>46.017896087424063</c:v>
                </c:pt>
                <c:pt idx="192">
                  <c:v>44.980533760269537</c:v>
                </c:pt>
                <c:pt idx="193">
                  <c:v>43.776487835910906</c:v>
                </c:pt>
                <c:pt idx="194">
                  <c:v>42.912424245336943</c:v>
                </c:pt>
                <c:pt idx="195">
                  <c:v>41.791438168831853</c:v>
                </c:pt>
                <c:pt idx="196">
                  <c:v>41.85548196752427</c:v>
                </c:pt>
                <c:pt idx="197">
                  <c:v>39.408130424707473</c:v>
                </c:pt>
                <c:pt idx="198">
                  <c:v>42.080641778853924</c:v>
                </c:pt>
                <c:pt idx="199">
                  <c:v>44.85042405153802</c:v>
                </c:pt>
                <c:pt idx="200">
                  <c:v>39.669305259382021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8-4CF2-B17D-2E2A0BB40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14344"/>
        <c:axId val="660906424"/>
      </c:scatterChart>
      <c:valAx>
        <c:axId val="6609143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906424"/>
        <c:crosses val="autoZero"/>
        <c:crossBetween val="midCat"/>
      </c:valAx>
      <c:valAx>
        <c:axId val="660906424"/>
        <c:scaling>
          <c:orientation val="minMax"/>
          <c:max val="5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91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'Calcolo Coefficienti'!$C$1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'Calcolo Coefficienti'!$B$2:$B$203</c:f>
              <c:numCache>
                <c:formatCode>General</c:formatCode>
                <c:ptCount val="2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</c:numCache>
            </c:numRef>
          </c:xVal>
          <c:yVal>
            <c:numRef>
              <c:f>'Calcolo Coefficienti'!$C$2:$C$203</c:f>
              <c:numCache>
                <c:formatCode>General</c:formatCode>
                <c:ptCount val="202"/>
                <c:pt idx="0">
                  <c:v>-1.7352733885190954</c:v>
                </c:pt>
                <c:pt idx="1">
                  <c:v>5.3719722395441547</c:v>
                </c:pt>
                <c:pt idx="2">
                  <c:v>-0.13841523980368053</c:v>
                </c:pt>
                <c:pt idx="3">
                  <c:v>-0.72428988596400723</c:v>
                </c:pt>
                <c:pt idx="4">
                  <c:v>9.0592690524858046</c:v>
                </c:pt>
                <c:pt idx="5">
                  <c:v>2.2694121940805476</c:v>
                </c:pt>
                <c:pt idx="6">
                  <c:v>9.673259015597365</c:v>
                </c:pt>
                <c:pt idx="7">
                  <c:v>10.065736197925498</c:v>
                </c:pt>
                <c:pt idx="8">
                  <c:v>2.6225629320242509</c:v>
                </c:pt>
                <c:pt idx="9">
                  <c:v>-0.67538426838489851</c:v>
                </c:pt>
                <c:pt idx="10">
                  <c:v>5.8478770888627416</c:v>
                </c:pt>
                <c:pt idx="11">
                  <c:v>0.22636736310536554</c:v>
                </c:pt>
                <c:pt idx="12">
                  <c:v>7.1202123711513252</c:v>
                </c:pt>
                <c:pt idx="13">
                  <c:v>2.4653335039282385</c:v>
                </c:pt>
                <c:pt idx="14">
                  <c:v>6.9479442918356433</c:v>
                </c:pt>
                <c:pt idx="15">
                  <c:v>12.224620525443509</c:v>
                </c:pt>
                <c:pt idx="16">
                  <c:v>5.3936418304124754</c:v>
                </c:pt>
                <c:pt idx="17">
                  <c:v>14.014361298437807</c:v>
                </c:pt>
                <c:pt idx="18">
                  <c:v>6.4959294410925601</c:v>
                </c:pt>
                <c:pt idx="19">
                  <c:v>8.1848949527018906</c:v>
                </c:pt>
                <c:pt idx="20">
                  <c:v>13.725642146442581</c:v>
                </c:pt>
                <c:pt idx="21">
                  <c:v>7.7240136577031517</c:v>
                </c:pt>
                <c:pt idx="22">
                  <c:v>7.8054021621028689</c:v>
                </c:pt>
                <c:pt idx="23">
                  <c:v>4.3853601458839968</c:v>
                </c:pt>
                <c:pt idx="24">
                  <c:v>0.81104056801026747</c:v>
                </c:pt>
                <c:pt idx="25">
                  <c:v>7.0616056782011496</c:v>
                </c:pt>
                <c:pt idx="26">
                  <c:v>3.4489744159897802</c:v>
                </c:pt>
                <c:pt idx="27">
                  <c:v>8.4920109364043874</c:v>
                </c:pt>
                <c:pt idx="28">
                  <c:v>16.401335052609713</c:v>
                </c:pt>
                <c:pt idx="29">
                  <c:v>8.8996509369106711</c:v>
                </c:pt>
                <c:pt idx="30">
                  <c:v>8.8232469007998713</c:v>
                </c:pt>
                <c:pt idx="31">
                  <c:v>13.577610807513368</c:v>
                </c:pt>
                <c:pt idx="32">
                  <c:v>17.60002081586542</c:v>
                </c:pt>
                <c:pt idx="33">
                  <c:v>5.2338424879822787</c:v>
                </c:pt>
                <c:pt idx="34">
                  <c:v>13.303577742468679</c:v>
                </c:pt>
                <c:pt idx="35">
                  <c:v>11.363116580371472</c:v>
                </c:pt>
                <c:pt idx="36">
                  <c:v>8.5207540182678763</c:v>
                </c:pt>
                <c:pt idx="37">
                  <c:v>12.62692593568131</c:v>
                </c:pt>
                <c:pt idx="38">
                  <c:v>19.637012561728017</c:v>
                </c:pt>
                <c:pt idx="39">
                  <c:v>4.2888679216171894</c:v>
                </c:pt>
                <c:pt idx="40">
                  <c:v>9.6607089908971773</c:v>
                </c:pt>
                <c:pt idx="41">
                  <c:v>12.888640555613273</c:v>
                </c:pt>
                <c:pt idx="42">
                  <c:v>15.399748911197207</c:v>
                </c:pt>
                <c:pt idx="43">
                  <c:v>14.928988495577016</c:v>
                </c:pt>
                <c:pt idx="44">
                  <c:v>13.023727098132223</c:v>
                </c:pt>
                <c:pt idx="45">
                  <c:v>14.639250423248306</c:v>
                </c:pt>
                <c:pt idx="46">
                  <c:v>14.580966008453593</c:v>
                </c:pt>
                <c:pt idx="47">
                  <c:v>10.565508797480273</c:v>
                </c:pt>
                <c:pt idx="48">
                  <c:v>5.8203382281725737</c:v>
                </c:pt>
                <c:pt idx="49">
                  <c:v>10.944531661722607</c:v>
                </c:pt>
                <c:pt idx="50">
                  <c:v>15.659333413813673</c:v>
                </c:pt>
                <c:pt idx="51">
                  <c:v>13.194466929270975</c:v>
                </c:pt>
                <c:pt idx="52">
                  <c:v>10.207462781808406</c:v>
                </c:pt>
                <c:pt idx="53">
                  <c:v>14.931192802575294</c:v>
                </c:pt>
                <c:pt idx="54">
                  <c:v>10.359426024305673</c:v>
                </c:pt>
                <c:pt idx="55">
                  <c:v>22.715378910849928</c:v>
                </c:pt>
                <c:pt idx="56">
                  <c:v>10.511374076867909</c:v>
                </c:pt>
                <c:pt idx="57">
                  <c:v>10.526043355745689</c:v>
                </c:pt>
                <c:pt idx="58">
                  <c:v>12.357285269520204</c:v>
                </c:pt>
                <c:pt idx="59">
                  <c:v>20.581620740989791</c:v>
                </c:pt>
                <c:pt idx="60">
                  <c:v>19.313747786343743</c:v>
                </c:pt>
                <c:pt idx="61">
                  <c:v>16.37600149630736</c:v>
                </c:pt>
                <c:pt idx="62">
                  <c:v>20.626427556468304</c:v>
                </c:pt>
                <c:pt idx="63">
                  <c:v>21.036145883538723</c:v>
                </c:pt>
                <c:pt idx="64">
                  <c:v>16.159214332251018</c:v>
                </c:pt>
                <c:pt idx="65">
                  <c:v>19.445662716229709</c:v>
                </c:pt>
                <c:pt idx="66">
                  <c:v>18.409008172802068</c:v>
                </c:pt>
                <c:pt idx="67">
                  <c:v>18.057519145290719</c:v>
                </c:pt>
                <c:pt idx="68">
                  <c:v>18.510449814002378</c:v>
                </c:pt>
                <c:pt idx="69">
                  <c:v>17.033335075191822</c:v>
                </c:pt>
                <c:pt idx="70">
                  <c:v>23.764923894057823</c:v>
                </c:pt>
                <c:pt idx="71">
                  <c:v>17.665498324156331</c:v>
                </c:pt>
                <c:pt idx="72">
                  <c:v>25.123837064514458</c:v>
                </c:pt>
                <c:pt idx="73">
                  <c:v>21.734140331948581</c:v>
                </c:pt>
                <c:pt idx="74">
                  <c:v>19.061076359960566</c:v>
                </c:pt>
                <c:pt idx="75">
                  <c:v>16.375322860263207</c:v>
                </c:pt>
                <c:pt idx="76">
                  <c:v>21.418820478005845</c:v>
                </c:pt>
                <c:pt idx="77">
                  <c:v>26.953774221269452</c:v>
                </c:pt>
                <c:pt idx="78">
                  <c:v>24.570589374823349</c:v>
                </c:pt>
                <c:pt idx="79">
                  <c:v>19.571556486219762</c:v>
                </c:pt>
                <c:pt idx="80">
                  <c:v>29.581192051235234</c:v>
                </c:pt>
                <c:pt idx="81">
                  <c:v>25.109450554279771</c:v>
                </c:pt>
                <c:pt idx="82">
                  <c:v>20.487551244122884</c:v>
                </c:pt>
                <c:pt idx="83">
                  <c:v>19.40777232616669</c:v>
                </c:pt>
                <c:pt idx="84">
                  <c:v>17.4349887029584</c:v>
                </c:pt>
                <c:pt idx="85">
                  <c:v>21.83241594031702</c:v>
                </c:pt>
                <c:pt idx="86">
                  <c:v>16.093223440976001</c:v>
                </c:pt>
                <c:pt idx="87">
                  <c:v>19.626261106810666</c:v>
                </c:pt>
                <c:pt idx="88">
                  <c:v>19.824223245805079</c:v>
                </c:pt>
                <c:pt idx="89">
                  <c:v>20.321730182003229</c:v>
                </c:pt>
                <c:pt idx="90">
                  <c:v>21.992071329054482</c:v>
                </c:pt>
                <c:pt idx="91">
                  <c:v>15.186866742765726</c:v>
                </c:pt>
                <c:pt idx="92">
                  <c:v>18.51231329609017</c:v>
                </c:pt>
                <c:pt idx="93">
                  <c:v>19.522752288472486</c:v>
                </c:pt>
                <c:pt idx="94">
                  <c:v>28.7790167212532</c:v>
                </c:pt>
                <c:pt idx="95">
                  <c:v>24.239709722673503</c:v>
                </c:pt>
                <c:pt idx="96">
                  <c:v>22.382128960828847</c:v>
                </c:pt>
                <c:pt idx="97">
                  <c:v>23.661394484286703</c:v>
                </c:pt>
                <c:pt idx="98">
                  <c:v>20.489575337396815</c:v>
                </c:pt>
                <c:pt idx="99">
                  <c:v>30.503683842932617</c:v>
                </c:pt>
                <c:pt idx="100">
                  <c:v>23.437774801525467</c:v>
                </c:pt>
                <c:pt idx="101">
                  <c:v>23.492343910132043</c:v>
                </c:pt>
                <c:pt idx="102">
                  <c:v>19.85673739979849</c:v>
                </c:pt>
                <c:pt idx="103">
                  <c:v>26.660336034075804</c:v>
                </c:pt>
                <c:pt idx="104">
                  <c:v>36.108478037721312</c:v>
                </c:pt>
                <c:pt idx="105">
                  <c:v>26.837678351858234</c:v>
                </c:pt>
                <c:pt idx="106">
                  <c:v>25.956650089457156</c:v>
                </c:pt>
                <c:pt idx="107">
                  <c:v>32.1289718358057</c:v>
                </c:pt>
                <c:pt idx="108">
                  <c:v>29.993939921797004</c:v>
                </c:pt>
                <c:pt idx="109">
                  <c:v>21.35318202432838</c:v>
                </c:pt>
                <c:pt idx="110">
                  <c:v>29.934907902963776</c:v>
                </c:pt>
                <c:pt idx="111">
                  <c:v>22.123012635107088</c:v>
                </c:pt>
                <c:pt idx="112">
                  <c:v>23.544026264011343</c:v>
                </c:pt>
                <c:pt idx="113">
                  <c:v>25.370064096867839</c:v>
                </c:pt>
                <c:pt idx="114">
                  <c:v>29.143778041115642</c:v>
                </c:pt>
                <c:pt idx="115">
                  <c:v>24.989914153301118</c:v>
                </c:pt>
                <c:pt idx="116">
                  <c:v>27.625974751283522</c:v>
                </c:pt>
                <c:pt idx="117">
                  <c:v>26.791632033002639</c:v>
                </c:pt>
                <c:pt idx="118">
                  <c:v>15.940613877225223</c:v>
                </c:pt>
                <c:pt idx="119">
                  <c:v>27.499749584071822</c:v>
                </c:pt>
                <c:pt idx="120">
                  <c:v>30.046070754571016</c:v>
                </c:pt>
                <c:pt idx="121">
                  <c:v>22.156549195307818</c:v>
                </c:pt>
                <c:pt idx="122">
                  <c:v>21.916011410741465</c:v>
                </c:pt>
                <c:pt idx="123">
                  <c:v>33.714982516200628</c:v>
                </c:pt>
                <c:pt idx="124">
                  <c:v>30.521646940641048</c:v>
                </c:pt>
                <c:pt idx="125">
                  <c:v>29.121765321296532</c:v>
                </c:pt>
                <c:pt idx="126">
                  <c:v>23.700124767296103</c:v>
                </c:pt>
                <c:pt idx="127">
                  <c:v>28.574841672610823</c:v>
                </c:pt>
                <c:pt idx="128">
                  <c:v>25.38389692533077</c:v>
                </c:pt>
                <c:pt idx="129">
                  <c:v>35.786452208797954</c:v>
                </c:pt>
                <c:pt idx="130">
                  <c:v>29.755158824593241</c:v>
                </c:pt>
                <c:pt idx="131">
                  <c:v>28.486024314549713</c:v>
                </c:pt>
                <c:pt idx="132">
                  <c:v>31.155593846935787</c:v>
                </c:pt>
                <c:pt idx="133">
                  <c:v>34.466155975303508</c:v>
                </c:pt>
                <c:pt idx="134">
                  <c:v>29.097816062844878</c:v>
                </c:pt>
                <c:pt idx="135">
                  <c:v>31.871729964154788</c:v>
                </c:pt>
                <c:pt idx="136">
                  <c:v>31.596594348328203</c:v>
                </c:pt>
                <c:pt idx="137">
                  <c:v>34.242619782952836</c:v>
                </c:pt>
                <c:pt idx="138">
                  <c:v>32.403713259339831</c:v>
                </c:pt>
                <c:pt idx="139">
                  <c:v>30.625538094185853</c:v>
                </c:pt>
                <c:pt idx="140">
                  <c:v>42.081339576030373</c:v>
                </c:pt>
                <c:pt idx="141">
                  <c:v>27.396283883721154</c:v>
                </c:pt>
                <c:pt idx="142">
                  <c:v>31.83156481229344</c:v>
                </c:pt>
                <c:pt idx="143">
                  <c:v>35.453647387399883</c:v>
                </c:pt>
                <c:pt idx="144">
                  <c:v>33.384985135376276</c:v>
                </c:pt>
                <c:pt idx="145">
                  <c:v>32.429726427474819</c:v>
                </c:pt>
                <c:pt idx="146">
                  <c:v>29.139121672543148</c:v>
                </c:pt>
                <c:pt idx="147">
                  <c:v>33.487093786685755</c:v>
                </c:pt>
                <c:pt idx="148">
                  <c:v>36.921305429856631</c:v>
                </c:pt>
                <c:pt idx="149">
                  <c:v>31.935778270708319</c:v>
                </c:pt>
                <c:pt idx="150">
                  <c:v>26.895871163410607</c:v>
                </c:pt>
                <c:pt idx="151">
                  <c:v>42.067622792562418</c:v>
                </c:pt>
                <c:pt idx="152">
                  <c:v>35.06043948072503</c:v>
                </c:pt>
                <c:pt idx="153">
                  <c:v>41.481120361362201</c:v>
                </c:pt>
                <c:pt idx="154">
                  <c:v>29.363479920649716</c:v>
                </c:pt>
                <c:pt idx="155">
                  <c:v>35.582433278211894</c:v>
                </c:pt>
                <c:pt idx="156">
                  <c:v>35.678124559807912</c:v>
                </c:pt>
                <c:pt idx="157">
                  <c:v>37.899888646113595</c:v>
                </c:pt>
                <c:pt idx="158">
                  <c:v>38.792228761871598</c:v>
                </c:pt>
                <c:pt idx="159">
                  <c:v>32.896995011463233</c:v>
                </c:pt>
                <c:pt idx="160">
                  <c:v>39.23136312004219</c:v>
                </c:pt>
                <c:pt idx="161">
                  <c:v>34.188816922941641</c:v>
                </c:pt>
                <c:pt idx="162">
                  <c:v>35.273898477701209</c:v>
                </c:pt>
                <c:pt idx="163">
                  <c:v>38.496118039450209</c:v>
                </c:pt>
                <c:pt idx="164">
                  <c:v>30.500737283599815</c:v>
                </c:pt>
                <c:pt idx="165">
                  <c:v>41.136561476180638</c:v>
                </c:pt>
                <c:pt idx="166">
                  <c:v>44.005190436013848</c:v>
                </c:pt>
                <c:pt idx="167">
                  <c:v>43.51358406385021</c:v>
                </c:pt>
                <c:pt idx="168">
                  <c:v>37.025709203447576</c:v>
                </c:pt>
                <c:pt idx="169">
                  <c:v>39.626822023471028</c:v>
                </c:pt>
                <c:pt idx="170">
                  <c:v>39.06440791071082</c:v>
                </c:pt>
                <c:pt idx="171">
                  <c:v>31.803257755042079</c:v>
                </c:pt>
                <c:pt idx="172">
                  <c:v>40.036480201682963</c:v>
                </c:pt>
                <c:pt idx="173">
                  <c:v>34.555276928570279</c:v>
                </c:pt>
                <c:pt idx="174">
                  <c:v>44.631476308300485</c:v>
                </c:pt>
                <c:pt idx="175">
                  <c:v>36.752189507655181</c:v>
                </c:pt>
                <c:pt idx="176">
                  <c:v>42.18520889880304</c:v>
                </c:pt>
                <c:pt idx="177">
                  <c:v>43.928291770751997</c:v>
                </c:pt>
                <c:pt idx="178">
                  <c:v>42.255793112528259</c:v>
                </c:pt>
                <c:pt idx="179">
                  <c:v>43.865927206592332</c:v>
                </c:pt>
                <c:pt idx="180">
                  <c:v>43.382134571359941</c:v>
                </c:pt>
                <c:pt idx="181">
                  <c:v>39.392466198137647</c:v>
                </c:pt>
                <c:pt idx="182">
                  <c:v>38.792333399035059</c:v>
                </c:pt>
                <c:pt idx="183">
                  <c:v>44.176626486907011</c:v>
                </c:pt>
                <c:pt idx="184">
                  <c:v>43.53427613681049</c:v>
                </c:pt>
                <c:pt idx="185">
                  <c:v>40.442351798462518</c:v>
                </c:pt>
                <c:pt idx="186">
                  <c:v>32.53707200303954</c:v>
                </c:pt>
                <c:pt idx="187">
                  <c:v>39.01076504972869</c:v>
                </c:pt>
                <c:pt idx="188">
                  <c:v>41.221439342561226</c:v>
                </c:pt>
                <c:pt idx="189">
                  <c:v>42.330503008431599</c:v>
                </c:pt>
                <c:pt idx="190">
                  <c:v>44.9725225210586</c:v>
                </c:pt>
                <c:pt idx="191">
                  <c:v>48.409180544563583</c:v>
                </c:pt>
                <c:pt idx="192">
                  <c:v>42.759078732145277</c:v>
                </c:pt>
                <c:pt idx="193">
                  <c:v>38.075272355871945</c:v>
                </c:pt>
                <c:pt idx="194">
                  <c:v>45.315222711826294</c:v>
                </c:pt>
                <c:pt idx="195">
                  <c:v>48.91739999671362</c:v>
                </c:pt>
                <c:pt idx="196">
                  <c:v>43.812482969384689</c:v>
                </c:pt>
                <c:pt idx="197">
                  <c:v>47.832809281423764</c:v>
                </c:pt>
                <c:pt idx="198">
                  <c:v>37.019414489028343</c:v>
                </c:pt>
                <c:pt idx="199">
                  <c:v>43.590398111481626</c:v>
                </c:pt>
                <c:pt idx="200">
                  <c:v>44.247761032251482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5-482E-8508-F47846D3CA7B}"/>
            </c:ext>
          </c:extLst>
        </c:ser>
        <c:ser>
          <c:idx val="1"/>
          <c:order val="1"/>
          <c:tx>
            <c:strRef>
              <c:f>'Calcolo Coefficienti'!$D$1</c:f>
              <c:strCache>
                <c:ptCount val="1"/>
                <c:pt idx="0">
                  <c:v>teorico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'Calcolo Coefficienti'!$B$2:$B$203</c:f>
              <c:numCache>
                <c:formatCode>General</c:formatCode>
                <c:ptCount val="2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</c:numCache>
            </c:numRef>
          </c:xVal>
          <c:yVal>
            <c:numRef>
              <c:f>'Calcolo Coefficienti'!$D$2:$D$202</c:f>
              <c:numCache>
                <c:formatCode>General</c:formatCode>
                <c:ptCount val="201"/>
                <c:pt idx="0">
                  <c:v>3.67</c:v>
                </c:pt>
                <c:pt idx="1">
                  <c:v>3.875</c:v>
                </c:pt>
                <c:pt idx="2">
                  <c:v>4.08</c:v>
                </c:pt>
                <c:pt idx="3">
                  <c:v>4.2850000000000001</c:v>
                </c:pt>
                <c:pt idx="4">
                  <c:v>4.49</c:v>
                </c:pt>
                <c:pt idx="5">
                  <c:v>4.6950000000000003</c:v>
                </c:pt>
                <c:pt idx="6">
                  <c:v>4.8999999999999995</c:v>
                </c:pt>
                <c:pt idx="7">
                  <c:v>5.1049999999999995</c:v>
                </c:pt>
                <c:pt idx="8">
                  <c:v>5.31</c:v>
                </c:pt>
                <c:pt idx="9">
                  <c:v>5.5149999999999997</c:v>
                </c:pt>
                <c:pt idx="10">
                  <c:v>5.7199999999999989</c:v>
                </c:pt>
                <c:pt idx="11">
                  <c:v>5.9249999999999989</c:v>
                </c:pt>
                <c:pt idx="12">
                  <c:v>6.129999999999999</c:v>
                </c:pt>
                <c:pt idx="13">
                  <c:v>6.335</c:v>
                </c:pt>
                <c:pt idx="14">
                  <c:v>6.54</c:v>
                </c:pt>
                <c:pt idx="15">
                  <c:v>6.7450000000000001</c:v>
                </c:pt>
                <c:pt idx="16">
                  <c:v>6.95</c:v>
                </c:pt>
                <c:pt idx="17">
                  <c:v>7.1550000000000002</c:v>
                </c:pt>
                <c:pt idx="18">
                  <c:v>7.3600000000000012</c:v>
                </c:pt>
                <c:pt idx="19">
                  <c:v>7.5650000000000013</c:v>
                </c:pt>
                <c:pt idx="20">
                  <c:v>7.7700000000000005</c:v>
                </c:pt>
                <c:pt idx="21">
                  <c:v>7.9750000000000005</c:v>
                </c:pt>
                <c:pt idx="22">
                  <c:v>8.18</c:v>
                </c:pt>
                <c:pt idx="23">
                  <c:v>8.3850000000000016</c:v>
                </c:pt>
                <c:pt idx="24">
                  <c:v>8.59</c:v>
                </c:pt>
                <c:pt idx="25">
                  <c:v>8.7950000000000017</c:v>
                </c:pt>
                <c:pt idx="26">
                  <c:v>9.0000000000000018</c:v>
                </c:pt>
                <c:pt idx="27">
                  <c:v>9.2050000000000018</c:v>
                </c:pt>
                <c:pt idx="28">
                  <c:v>9.4100000000000019</c:v>
                </c:pt>
                <c:pt idx="29">
                  <c:v>9.615000000000002</c:v>
                </c:pt>
                <c:pt idx="30">
                  <c:v>9.8200000000000021</c:v>
                </c:pt>
                <c:pt idx="31">
                  <c:v>10.025000000000002</c:v>
                </c:pt>
                <c:pt idx="32">
                  <c:v>10.230000000000002</c:v>
                </c:pt>
                <c:pt idx="33">
                  <c:v>10.435000000000002</c:v>
                </c:pt>
                <c:pt idx="34">
                  <c:v>10.640000000000002</c:v>
                </c:pt>
                <c:pt idx="35">
                  <c:v>10.845000000000002</c:v>
                </c:pt>
                <c:pt idx="36">
                  <c:v>11.050000000000004</c:v>
                </c:pt>
                <c:pt idx="37">
                  <c:v>11.255000000000003</c:v>
                </c:pt>
                <c:pt idx="38">
                  <c:v>11.460000000000004</c:v>
                </c:pt>
                <c:pt idx="39">
                  <c:v>11.665000000000003</c:v>
                </c:pt>
                <c:pt idx="40">
                  <c:v>11.870000000000003</c:v>
                </c:pt>
                <c:pt idx="41">
                  <c:v>12.075000000000003</c:v>
                </c:pt>
                <c:pt idx="42">
                  <c:v>12.280000000000001</c:v>
                </c:pt>
                <c:pt idx="43">
                  <c:v>12.485000000000001</c:v>
                </c:pt>
                <c:pt idx="44">
                  <c:v>12.69</c:v>
                </c:pt>
                <c:pt idx="45">
                  <c:v>12.895</c:v>
                </c:pt>
                <c:pt idx="46">
                  <c:v>13.099999999999998</c:v>
                </c:pt>
                <c:pt idx="47">
                  <c:v>13.304999999999998</c:v>
                </c:pt>
                <c:pt idx="48">
                  <c:v>13.509999999999996</c:v>
                </c:pt>
                <c:pt idx="49">
                  <c:v>13.714999999999996</c:v>
                </c:pt>
                <c:pt idx="50">
                  <c:v>13.919999999999995</c:v>
                </c:pt>
                <c:pt idx="51">
                  <c:v>14.124999999999995</c:v>
                </c:pt>
                <c:pt idx="52">
                  <c:v>14.329999999999995</c:v>
                </c:pt>
                <c:pt idx="53">
                  <c:v>14.534999999999993</c:v>
                </c:pt>
                <c:pt idx="54">
                  <c:v>14.739999999999993</c:v>
                </c:pt>
                <c:pt idx="55">
                  <c:v>14.944999999999991</c:v>
                </c:pt>
                <c:pt idx="56">
                  <c:v>15.149999999999991</c:v>
                </c:pt>
                <c:pt idx="57">
                  <c:v>15.35499999999999</c:v>
                </c:pt>
                <c:pt idx="58">
                  <c:v>15.55999999999999</c:v>
                </c:pt>
                <c:pt idx="59">
                  <c:v>15.764999999999988</c:v>
                </c:pt>
                <c:pt idx="60">
                  <c:v>15.969999999999988</c:v>
                </c:pt>
                <c:pt idx="61">
                  <c:v>16.174999999999986</c:v>
                </c:pt>
                <c:pt idx="62">
                  <c:v>16.379999999999988</c:v>
                </c:pt>
                <c:pt idx="63">
                  <c:v>16.584999999999987</c:v>
                </c:pt>
                <c:pt idx="64">
                  <c:v>16.789999999999985</c:v>
                </c:pt>
                <c:pt idx="65">
                  <c:v>16.994999999999983</c:v>
                </c:pt>
                <c:pt idx="66">
                  <c:v>17.199999999999982</c:v>
                </c:pt>
                <c:pt idx="67">
                  <c:v>17.404999999999983</c:v>
                </c:pt>
                <c:pt idx="68">
                  <c:v>17.609999999999982</c:v>
                </c:pt>
                <c:pt idx="69">
                  <c:v>17.814999999999984</c:v>
                </c:pt>
                <c:pt idx="70">
                  <c:v>18.019999999999982</c:v>
                </c:pt>
                <c:pt idx="71">
                  <c:v>18.22499999999998</c:v>
                </c:pt>
                <c:pt idx="72">
                  <c:v>18.429999999999978</c:v>
                </c:pt>
                <c:pt idx="73">
                  <c:v>18.634999999999977</c:v>
                </c:pt>
                <c:pt idx="74">
                  <c:v>18.839999999999975</c:v>
                </c:pt>
                <c:pt idx="75">
                  <c:v>19.044999999999977</c:v>
                </c:pt>
                <c:pt idx="76">
                  <c:v>19.249999999999975</c:v>
                </c:pt>
                <c:pt idx="77">
                  <c:v>19.454999999999977</c:v>
                </c:pt>
                <c:pt idx="78">
                  <c:v>19.659999999999975</c:v>
                </c:pt>
                <c:pt idx="79">
                  <c:v>19.864999999999974</c:v>
                </c:pt>
                <c:pt idx="80">
                  <c:v>20.069999999999972</c:v>
                </c:pt>
                <c:pt idx="81">
                  <c:v>20.27499999999997</c:v>
                </c:pt>
                <c:pt idx="82">
                  <c:v>20.479999999999968</c:v>
                </c:pt>
                <c:pt idx="83">
                  <c:v>20.684999999999974</c:v>
                </c:pt>
                <c:pt idx="84">
                  <c:v>20.889999999999972</c:v>
                </c:pt>
                <c:pt idx="85">
                  <c:v>21.09499999999997</c:v>
                </c:pt>
                <c:pt idx="86">
                  <c:v>21.299999999999969</c:v>
                </c:pt>
                <c:pt idx="87">
                  <c:v>21.504999999999967</c:v>
                </c:pt>
                <c:pt idx="88">
                  <c:v>21.709999999999965</c:v>
                </c:pt>
                <c:pt idx="89">
                  <c:v>21.914999999999964</c:v>
                </c:pt>
                <c:pt idx="90">
                  <c:v>22.119999999999969</c:v>
                </c:pt>
                <c:pt idx="91">
                  <c:v>22.324999999999967</c:v>
                </c:pt>
                <c:pt idx="92">
                  <c:v>22.529999999999966</c:v>
                </c:pt>
                <c:pt idx="93">
                  <c:v>22.734999999999964</c:v>
                </c:pt>
                <c:pt idx="94">
                  <c:v>22.939999999999962</c:v>
                </c:pt>
                <c:pt idx="95">
                  <c:v>23.14499999999996</c:v>
                </c:pt>
                <c:pt idx="96">
                  <c:v>23.349999999999959</c:v>
                </c:pt>
                <c:pt idx="97">
                  <c:v>23.554999999999957</c:v>
                </c:pt>
                <c:pt idx="98">
                  <c:v>23.759999999999962</c:v>
                </c:pt>
                <c:pt idx="99">
                  <c:v>23.964999999999961</c:v>
                </c:pt>
                <c:pt idx="100">
                  <c:v>24.169999999999959</c:v>
                </c:pt>
                <c:pt idx="101">
                  <c:v>24.374999999999957</c:v>
                </c:pt>
                <c:pt idx="102">
                  <c:v>24.579999999999956</c:v>
                </c:pt>
                <c:pt idx="103">
                  <c:v>24.784999999999954</c:v>
                </c:pt>
                <c:pt idx="104">
                  <c:v>24.989999999999952</c:v>
                </c:pt>
                <c:pt idx="105">
                  <c:v>25.194999999999958</c:v>
                </c:pt>
                <c:pt idx="106">
                  <c:v>25.399999999999956</c:v>
                </c:pt>
                <c:pt idx="107">
                  <c:v>25.604999999999954</c:v>
                </c:pt>
                <c:pt idx="108">
                  <c:v>25.809999999999953</c:v>
                </c:pt>
                <c:pt idx="109">
                  <c:v>26.014999999999951</c:v>
                </c:pt>
                <c:pt idx="110">
                  <c:v>26.219999999999949</c:v>
                </c:pt>
                <c:pt idx="111">
                  <c:v>26.424999999999947</c:v>
                </c:pt>
                <c:pt idx="112">
                  <c:v>26.629999999999946</c:v>
                </c:pt>
                <c:pt idx="113">
                  <c:v>26.834999999999951</c:v>
                </c:pt>
                <c:pt idx="114">
                  <c:v>27.039999999999949</c:v>
                </c:pt>
                <c:pt idx="115">
                  <c:v>27.244999999999948</c:v>
                </c:pt>
                <c:pt idx="116">
                  <c:v>27.449999999999946</c:v>
                </c:pt>
                <c:pt idx="117">
                  <c:v>27.654999999999944</c:v>
                </c:pt>
                <c:pt idx="118">
                  <c:v>27.859999999999943</c:v>
                </c:pt>
                <c:pt idx="119">
                  <c:v>28.064999999999941</c:v>
                </c:pt>
                <c:pt idx="120">
                  <c:v>28.269999999999946</c:v>
                </c:pt>
                <c:pt idx="121">
                  <c:v>28.474999999999945</c:v>
                </c:pt>
                <c:pt idx="122">
                  <c:v>28.679999999999943</c:v>
                </c:pt>
                <c:pt idx="123">
                  <c:v>28.884999999999941</c:v>
                </c:pt>
                <c:pt idx="124">
                  <c:v>29.089999999999939</c:v>
                </c:pt>
                <c:pt idx="125">
                  <c:v>29.294999999999938</c:v>
                </c:pt>
                <c:pt idx="126">
                  <c:v>29.499999999999936</c:v>
                </c:pt>
                <c:pt idx="127">
                  <c:v>29.704999999999941</c:v>
                </c:pt>
                <c:pt idx="128">
                  <c:v>29.90999999999994</c:v>
                </c:pt>
                <c:pt idx="129">
                  <c:v>30.114999999999938</c:v>
                </c:pt>
                <c:pt idx="130">
                  <c:v>30.319999999999936</c:v>
                </c:pt>
                <c:pt idx="131">
                  <c:v>30.524999999999935</c:v>
                </c:pt>
                <c:pt idx="132">
                  <c:v>30.729999999999933</c:v>
                </c:pt>
                <c:pt idx="133">
                  <c:v>30.934999999999931</c:v>
                </c:pt>
                <c:pt idx="134">
                  <c:v>31.13999999999993</c:v>
                </c:pt>
                <c:pt idx="135">
                  <c:v>31.344999999999935</c:v>
                </c:pt>
                <c:pt idx="136">
                  <c:v>31.549999999999933</c:v>
                </c:pt>
                <c:pt idx="137">
                  <c:v>31.754999999999932</c:v>
                </c:pt>
                <c:pt idx="138">
                  <c:v>31.95999999999993</c:v>
                </c:pt>
                <c:pt idx="139">
                  <c:v>32.164999999999928</c:v>
                </c:pt>
                <c:pt idx="140">
                  <c:v>32.369999999999926</c:v>
                </c:pt>
                <c:pt idx="141">
                  <c:v>32.574999999999925</c:v>
                </c:pt>
                <c:pt idx="142">
                  <c:v>32.77999999999993</c:v>
                </c:pt>
                <c:pt idx="143">
                  <c:v>32.984999999999928</c:v>
                </c:pt>
                <c:pt idx="144">
                  <c:v>33.189999999999927</c:v>
                </c:pt>
                <c:pt idx="145">
                  <c:v>33.394999999999925</c:v>
                </c:pt>
                <c:pt idx="146">
                  <c:v>33.599999999999923</c:v>
                </c:pt>
                <c:pt idx="147">
                  <c:v>33.804999999999922</c:v>
                </c:pt>
                <c:pt idx="148">
                  <c:v>34.00999999999992</c:v>
                </c:pt>
                <c:pt idx="149">
                  <c:v>34.214999999999918</c:v>
                </c:pt>
                <c:pt idx="150">
                  <c:v>34.419999999999924</c:v>
                </c:pt>
                <c:pt idx="151">
                  <c:v>34.624999999999922</c:v>
                </c:pt>
                <c:pt idx="152">
                  <c:v>34.82999999999992</c:v>
                </c:pt>
                <c:pt idx="153">
                  <c:v>35.034999999999918</c:v>
                </c:pt>
                <c:pt idx="154">
                  <c:v>35.239999999999917</c:v>
                </c:pt>
                <c:pt idx="155">
                  <c:v>35.444999999999915</c:v>
                </c:pt>
                <c:pt idx="156">
                  <c:v>35.649999999999913</c:v>
                </c:pt>
                <c:pt idx="157">
                  <c:v>35.854999999999919</c:v>
                </c:pt>
                <c:pt idx="158">
                  <c:v>36.059999999999917</c:v>
                </c:pt>
                <c:pt idx="159">
                  <c:v>36.264999999999915</c:v>
                </c:pt>
                <c:pt idx="160">
                  <c:v>36.469999999999914</c:v>
                </c:pt>
                <c:pt idx="161">
                  <c:v>36.674999999999912</c:v>
                </c:pt>
                <c:pt idx="162">
                  <c:v>36.879999999999917</c:v>
                </c:pt>
                <c:pt idx="163">
                  <c:v>37.084999999999923</c:v>
                </c:pt>
                <c:pt idx="164">
                  <c:v>37.289999999999921</c:v>
                </c:pt>
                <c:pt idx="165">
                  <c:v>37.494999999999926</c:v>
                </c:pt>
                <c:pt idx="166">
                  <c:v>37.699999999999932</c:v>
                </c:pt>
                <c:pt idx="167">
                  <c:v>37.90499999999993</c:v>
                </c:pt>
                <c:pt idx="168">
                  <c:v>38.109999999999935</c:v>
                </c:pt>
                <c:pt idx="169">
                  <c:v>38.314999999999941</c:v>
                </c:pt>
                <c:pt idx="170">
                  <c:v>38.519999999999939</c:v>
                </c:pt>
                <c:pt idx="171">
                  <c:v>38.724999999999945</c:v>
                </c:pt>
                <c:pt idx="172">
                  <c:v>38.929999999999943</c:v>
                </c:pt>
                <c:pt idx="173">
                  <c:v>39.134999999999948</c:v>
                </c:pt>
                <c:pt idx="174">
                  <c:v>39.339999999999954</c:v>
                </c:pt>
                <c:pt idx="175">
                  <c:v>39.544999999999952</c:v>
                </c:pt>
                <c:pt idx="176">
                  <c:v>39.749999999999957</c:v>
                </c:pt>
                <c:pt idx="177">
                  <c:v>39.954999999999963</c:v>
                </c:pt>
                <c:pt idx="178">
                  <c:v>40.159999999999961</c:v>
                </c:pt>
                <c:pt idx="179">
                  <c:v>40.364999999999966</c:v>
                </c:pt>
                <c:pt idx="180">
                  <c:v>40.569999999999972</c:v>
                </c:pt>
                <c:pt idx="181">
                  <c:v>40.77499999999997</c:v>
                </c:pt>
                <c:pt idx="182">
                  <c:v>40.979999999999976</c:v>
                </c:pt>
                <c:pt idx="183">
                  <c:v>41.184999999999981</c:v>
                </c:pt>
                <c:pt idx="184">
                  <c:v>41.389999999999979</c:v>
                </c:pt>
                <c:pt idx="185">
                  <c:v>41.594999999999985</c:v>
                </c:pt>
                <c:pt idx="186">
                  <c:v>41.79999999999999</c:v>
                </c:pt>
                <c:pt idx="187">
                  <c:v>42.004999999999988</c:v>
                </c:pt>
                <c:pt idx="188">
                  <c:v>42.209999999999994</c:v>
                </c:pt>
                <c:pt idx="189">
                  <c:v>42.414999999999992</c:v>
                </c:pt>
                <c:pt idx="190">
                  <c:v>42.62</c:v>
                </c:pt>
                <c:pt idx="191">
                  <c:v>42.825000000000003</c:v>
                </c:pt>
                <c:pt idx="192">
                  <c:v>43.03</c:v>
                </c:pt>
                <c:pt idx="193">
                  <c:v>43.235000000000007</c:v>
                </c:pt>
                <c:pt idx="194">
                  <c:v>43.440000000000012</c:v>
                </c:pt>
                <c:pt idx="195">
                  <c:v>43.64500000000001</c:v>
                </c:pt>
                <c:pt idx="196">
                  <c:v>43.850000000000016</c:v>
                </c:pt>
                <c:pt idx="197">
                  <c:v>44.055000000000021</c:v>
                </c:pt>
                <c:pt idx="198">
                  <c:v>44.260000000000019</c:v>
                </c:pt>
                <c:pt idx="199">
                  <c:v>44.465000000000025</c:v>
                </c:pt>
                <c:pt idx="200">
                  <c:v>44.67000000000003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65-482E-8508-F47846D3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14344"/>
        <c:axId val="660906424"/>
      </c:scatterChart>
      <c:valAx>
        <c:axId val="6609143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906424"/>
        <c:crosses val="autoZero"/>
        <c:crossBetween val="midCat"/>
      </c:valAx>
      <c:valAx>
        <c:axId val="660906424"/>
        <c:scaling>
          <c:orientation val="minMax"/>
          <c:max val="5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91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 di Tendenza'!$B$1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4405249343832"/>
                  <c:y val="-0.124944646684948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 di Tendenza'!$A$2:$A$202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</c:numCache>
            </c:numRef>
          </c:xVal>
          <c:yVal>
            <c:numRef>
              <c:f>'Linea di Tendenza'!$B$2:$B$202</c:f>
              <c:numCache>
                <c:formatCode>General</c:formatCode>
                <c:ptCount val="201"/>
                <c:pt idx="0">
                  <c:v>-1.7352733885190954</c:v>
                </c:pt>
                <c:pt idx="1">
                  <c:v>5.3719722395441547</c:v>
                </c:pt>
                <c:pt idx="2">
                  <c:v>-0.13841523980368053</c:v>
                </c:pt>
                <c:pt idx="3">
                  <c:v>-0.72428988596400723</c:v>
                </c:pt>
                <c:pt idx="4">
                  <c:v>9.0592690524858046</c:v>
                </c:pt>
                <c:pt idx="5">
                  <c:v>2.2694121940805476</c:v>
                </c:pt>
                <c:pt idx="6">
                  <c:v>9.673259015597365</c:v>
                </c:pt>
                <c:pt idx="7">
                  <c:v>10.065736197925498</c:v>
                </c:pt>
                <c:pt idx="8">
                  <c:v>2.6225629320242509</c:v>
                </c:pt>
                <c:pt idx="9">
                  <c:v>-0.67538426838489851</c:v>
                </c:pt>
                <c:pt idx="10">
                  <c:v>5.8478770888627416</c:v>
                </c:pt>
                <c:pt idx="11">
                  <c:v>0.22636736310536554</c:v>
                </c:pt>
                <c:pt idx="12">
                  <c:v>7.1202123711513252</c:v>
                </c:pt>
                <c:pt idx="13">
                  <c:v>2.4653335039282385</c:v>
                </c:pt>
                <c:pt idx="14">
                  <c:v>6.9479442918356433</c:v>
                </c:pt>
                <c:pt idx="15">
                  <c:v>12.224620525443509</c:v>
                </c:pt>
                <c:pt idx="16">
                  <c:v>5.3936418304124754</c:v>
                </c:pt>
                <c:pt idx="17">
                  <c:v>14.014361298437807</c:v>
                </c:pt>
                <c:pt idx="18">
                  <c:v>6.4959294410925601</c:v>
                </c:pt>
                <c:pt idx="19">
                  <c:v>8.1848949527018906</c:v>
                </c:pt>
                <c:pt idx="20">
                  <c:v>13.725642146442581</c:v>
                </c:pt>
                <c:pt idx="21">
                  <c:v>7.7240136577031517</c:v>
                </c:pt>
                <c:pt idx="22">
                  <c:v>7.8054021621028689</c:v>
                </c:pt>
                <c:pt idx="23">
                  <c:v>4.3853601458839968</c:v>
                </c:pt>
                <c:pt idx="24">
                  <c:v>0.81104056801026747</c:v>
                </c:pt>
                <c:pt idx="25">
                  <c:v>7.0616056782011496</c:v>
                </c:pt>
                <c:pt idx="26">
                  <c:v>3.4489744159897802</c:v>
                </c:pt>
                <c:pt idx="27">
                  <c:v>8.4920109364043874</c:v>
                </c:pt>
                <c:pt idx="28">
                  <c:v>16.401335052609713</c:v>
                </c:pt>
                <c:pt idx="29">
                  <c:v>8.8996509369106711</c:v>
                </c:pt>
                <c:pt idx="30">
                  <c:v>8.8232469007998713</c:v>
                </c:pt>
                <c:pt idx="31">
                  <c:v>13.577610807513368</c:v>
                </c:pt>
                <c:pt idx="32">
                  <c:v>17.60002081586542</c:v>
                </c:pt>
                <c:pt idx="33">
                  <c:v>5.2338424879822787</c:v>
                </c:pt>
                <c:pt idx="34">
                  <c:v>13.303577742468679</c:v>
                </c:pt>
                <c:pt idx="35">
                  <c:v>11.363116580371472</c:v>
                </c:pt>
                <c:pt idx="36">
                  <c:v>8.5207540182678763</c:v>
                </c:pt>
                <c:pt idx="37">
                  <c:v>12.62692593568131</c:v>
                </c:pt>
                <c:pt idx="38">
                  <c:v>19.637012561728017</c:v>
                </c:pt>
                <c:pt idx="39">
                  <c:v>4.2888679216171894</c:v>
                </c:pt>
                <c:pt idx="40">
                  <c:v>9.6607089908971773</c:v>
                </c:pt>
                <c:pt idx="41">
                  <c:v>12.888640555613273</c:v>
                </c:pt>
                <c:pt idx="42">
                  <c:v>15.399748911197207</c:v>
                </c:pt>
                <c:pt idx="43">
                  <c:v>14.928988495577016</c:v>
                </c:pt>
                <c:pt idx="44">
                  <c:v>13.023727098132223</c:v>
                </c:pt>
                <c:pt idx="45">
                  <c:v>14.639250423248306</c:v>
                </c:pt>
                <c:pt idx="46">
                  <c:v>14.580966008453593</c:v>
                </c:pt>
                <c:pt idx="47">
                  <c:v>10.565508797480273</c:v>
                </c:pt>
                <c:pt idx="48">
                  <c:v>5.8203382281725737</c:v>
                </c:pt>
                <c:pt idx="49">
                  <c:v>10.944531661722607</c:v>
                </c:pt>
                <c:pt idx="50">
                  <c:v>15.659333413813673</c:v>
                </c:pt>
                <c:pt idx="51">
                  <c:v>13.194466929270975</c:v>
                </c:pt>
                <c:pt idx="52">
                  <c:v>10.207462781808406</c:v>
                </c:pt>
                <c:pt idx="53">
                  <c:v>14.931192802575294</c:v>
                </c:pt>
                <c:pt idx="54">
                  <c:v>10.359426024305673</c:v>
                </c:pt>
                <c:pt idx="55">
                  <c:v>22.715378910849928</c:v>
                </c:pt>
                <c:pt idx="56">
                  <c:v>10.511374076867909</c:v>
                </c:pt>
                <c:pt idx="57">
                  <c:v>10.526043355745689</c:v>
                </c:pt>
                <c:pt idx="58">
                  <c:v>12.357285269520204</c:v>
                </c:pt>
                <c:pt idx="59">
                  <c:v>20.581620740989791</c:v>
                </c:pt>
                <c:pt idx="60">
                  <c:v>19.313747786343743</c:v>
                </c:pt>
                <c:pt idx="61">
                  <c:v>16.37600149630736</c:v>
                </c:pt>
                <c:pt idx="62">
                  <c:v>20.626427556468304</c:v>
                </c:pt>
                <c:pt idx="63">
                  <c:v>21.036145883538723</c:v>
                </c:pt>
                <c:pt idx="64">
                  <c:v>16.159214332251018</c:v>
                </c:pt>
                <c:pt idx="65">
                  <c:v>19.445662716229709</c:v>
                </c:pt>
                <c:pt idx="66">
                  <c:v>18.409008172802068</c:v>
                </c:pt>
                <c:pt idx="67">
                  <c:v>18.057519145290719</c:v>
                </c:pt>
                <c:pt idx="68">
                  <c:v>18.510449814002378</c:v>
                </c:pt>
                <c:pt idx="69">
                  <c:v>17.033335075191822</c:v>
                </c:pt>
                <c:pt idx="70">
                  <c:v>23.764923894057823</c:v>
                </c:pt>
                <c:pt idx="71">
                  <c:v>17.665498324156331</c:v>
                </c:pt>
                <c:pt idx="72">
                  <c:v>25.123837064514458</c:v>
                </c:pt>
                <c:pt idx="73">
                  <c:v>21.734140331948581</c:v>
                </c:pt>
                <c:pt idx="74">
                  <c:v>19.061076359960566</c:v>
                </c:pt>
                <c:pt idx="75">
                  <c:v>16.375322860263207</c:v>
                </c:pt>
                <c:pt idx="76">
                  <c:v>21.418820478005845</c:v>
                </c:pt>
                <c:pt idx="77">
                  <c:v>26.953774221269452</c:v>
                </c:pt>
                <c:pt idx="78">
                  <c:v>24.570589374823349</c:v>
                </c:pt>
                <c:pt idx="79">
                  <c:v>19.571556486219762</c:v>
                </c:pt>
                <c:pt idx="80">
                  <c:v>29.581192051235234</c:v>
                </c:pt>
                <c:pt idx="81">
                  <c:v>25.109450554279771</c:v>
                </c:pt>
                <c:pt idx="82">
                  <c:v>20.487551244122884</c:v>
                </c:pt>
                <c:pt idx="83">
                  <c:v>19.40777232616669</c:v>
                </c:pt>
                <c:pt idx="84">
                  <c:v>17.4349887029584</c:v>
                </c:pt>
                <c:pt idx="85">
                  <c:v>21.83241594031702</c:v>
                </c:pt>
                <c:pt idx="86">
                  <c:v>16.093223440976001</c:v>
                </c:pt>
                <c:pt idx="87">
                  <c:v>19.626261106810666</c:v>
                </c:pt>
                <c:pt idx="88">
                  <c:v>19.824223245805079</c:v>
                </c:pt>
                <c:pt idx="89">
                  <c:v>20.321730182003229</c:v>
                </c:pt>
                <c:pt idx="90">
                  <c:v>21.992071329054482</c:v>
                </c:pt>
                <c:pt idx="91">
                  <c:v>15.186866742765726</c:v>
                </c:pt>
                <c:pt idx="92">
                  <c:v>18.51231329609017</c:v>
                </c:pt>
                <c:pt idx="93">
                  <c:v>19.522752288472486</c:v>
                </c:pt>
                <c:pt idx="94">
                  <c:v>28.7790167212532</c:v>
                </c:pt>
                <c:pt idx="95">
                  <c:v>24.239709722673503</c:v>
                </c:pt>
                <c:pt idx="96">
                  <c:v>22.382128960828847</c:v>
                </c:pt>
                <c:pt idx="97">
                  <c:v>23.661394484286703</c:v>
                </c:pt>
                <c:pt idx="98">
                  <c:v>20.489575337396815</c:v>
                </c:pt>
                <c:pt idx="99">
                  <c:v>30.503683842932617</c:v>
                </c:pt>
                <c:pt idx="100">
                  <c:v>23.437774801525467</c:v>
                </c:pt>
                <c:pt idx="101">
                  <c:v>23.492343910132043</c:v>
                </c:pt>
                <c:pt idx="102">
                  <c:v>19.85673739979849</c:v>
                </c:pt>
                <c:pt idx="103">
                  <c:v>26.660336034075804</c:v>
                </c:pt>
                <c:pt idx="104">
                  <c:v>36.108478037721312</c:v>
                </c:pt>
                <c:pt idx="105">
                  <c:v>26.837678351858234</c:v>
                </c:pt>
                <c:pt idx="106">
                  <c:v>25.956650089457156</c:v>
                </c:pt>
                <c:pt idx="107">
                  <c:v>32.1289718358057</c:v>
                </c:pt>
                <c:pt idx="108">
                  <c:v>29.993939921797004</c:v>
                </c:pt>
                <c:pt idx="109">
                  <c:v>21.35318202432838</c:v>
                </c:pt>
                <c:pt idx="110">
                  <c:v>29.934907902963776</c:v>
                </c:pt>
                <c:pt idx="111">
                  <c:v>22.123012635107088</c:v>
                </c:pt>
                <c:pt idx="112">
                  <c:v>23.544026264011343</c:v>
                </c:pt>
                <c:pt idx="113">
                  <c:v>25.370064096867839</c:v>
                </c:pt>
                <c:pt idx="114">
                  <c:v>29.143778041115642</c:v>
                </c:pt>
                <c:pt idx="115">
                  <c:v>24.989914153301118</c:v>
                </c:pt>
                <c:pt idx="116">
                  <c:v>27.625974751283522</c:v>
                </c:pt>
                <c:pt idx="117">
                  <c:v>26.791632033002639</c:v>
                </c:pt>
                <c:pt idx="118">
                  <c:v>15.940613877225223</c:v>
                </c:pt>
                <c:pt idx="119">
                  <c:v>27.499749584071822</c:v>
                </c:pt>
                <c:pt idx="120">
                  <c:v>30.046070754571016</c:v>
                </c:pt>
                <c:pt idx="121">
                  <c:v>22.156549195307818</c:v>
                </c:pt>
                <c:pt idx="122">
                  <c:v>21.916011410741465</c:v>
                </c:pt>
                <c:pt idx="123">
                  <c:v>33.714982516200628</c:v>
                </c:pt>
                <c:pt idx="124">
                  <c:v>30.521646940641048</c:v>
                </c:pt>
                <c:pt idx="125">
                  <c:v>29.121765321296532</c:v>
                </c:pt>
                <c:pt idx="126">
                  <c:v>23.700124767296103</c:v>
                </c:pt>
                <c:pt idx="127">
                  <c:v>28.574841672610823</c:v>
                </c:pt>
                <c:pt idx="128">
                  <c:v>25.38389692533077</c:v>
                </c:pt>
                <c:pt idx="129">
                  <c:v>35.786452208797954</c:v>
                </c:pt>
                <c:pt idx="130">
                  <c:v>29.755158824593241</c:v>
                </c:pt>
                <c:pt idx="131">
                  <c:v>28.486024314549713</c:v>
                </c:pt>
                <c:pt idx="132">
                  <c:v>31.155593846935787</c:v>
                </c:pt>
                <c:pt idx="133">
                  <c:v>34.466155975303508</c:v>
                </c:pt>
                <c:pt idx="134">
                  <c:v>29.097816062844878</c:v>
                </c:pt>
                <c:pt idx="135">
                  <c:v>31.871729964154788</c:v>
                </c:pt>
                <c:pt idx="136">
                  <c:v>31.596594348328203</c:v>
                </c:pt>
                <c:pt idx="137">
                  <c:v>34.242619782952836</c:v>
                </c:pt>
                <c:pt idx="138">
                  <c:v>32.403713259339831</c:v>
                </c:pt>
                <c:pt idx="139">
                  <c:v>30.625538094185853</c:v>
                </c:pt>
                <c:pt idx="140">
                  <c:v>42.081339576030373</c:v>
                </c:pt>
                <c:pt idx="141">
                  <c:v>27.396283883721154</c:v>
                </c:pt>
                <c:pt idx="142">
                  <c:v>31.83156481229344</c:v>
                </c:pt>
                <c:pt idx="143">
                  <c:v>35.453647387399883</c:v>
                </c:pt>
                <c:pt idx="144">
                  <c:v>33.384985135376276</c:v>
                </c:pt>
                <c:pt idx="145">
                  <c:v>32.429726427474819</c:v>
                </c:pt>
                <c:pt idx="146">
                  <c:v>29.139121672543148</c:v>
                </c:pt>
                <c:pt idx="147">
                  <c:v>33.487093786685755</c:v>
                </c:pt>
                <c:pt idx="148">
                  <c:v>36.921305429856631</c:v>
                </c:pt>
                <c:pt idx="149">
                  <c:v>31.935778270708319</c:v>
                </c:pt>
                <c:pt idx="150">
                  <c:v>26.895871163410607</c:v>
                </c:pt>
                <c:pt idx="151">
                  <c:v>42.067622792562418</c:v>
                </c:pt>
                <c:pt idx="152">
                  <c:v>35.06043948072503</c:v>
                </c:pt>
                <c:pt idx="153">
                  <c:v>41.481120361362201</c:v>
                </c:pt>
                <c:pt idx="154">
                  <c:v>29.363479920649716</c:v>
                </c:pt>
                <c:pt idx="155">
                  <c:v>35.582433278211894</c:v>
                </c:pt>
                <c:pt idx="156">
                  <c:v>35.678124559807912</c:v>
                </c:pt>
                <c:pt idx="157">
                  <c:v>37.899888646113595</c:v>
                </c:pt>
                <c:pt idx="158">
                  <c:v>38.792228761871598</c:v>
                </c:pt>
                <c:pt idx="159">
                  <c:v>32.896995011463233</c:v>
                </c:pt>
                <c:pt idx="160">
                  <c:v>39.23136312004219</c:v>
                </c:pt>
                <c:pt idx="161">
                  <c:v>34.188816922941641</c:v>
                </c:pt>
                <c:pt idx="162">
                  <c:v>35.273898477701209</c:v>
                </c:pt>
                <c:pt idx="163">
                  <c:v>38.496118039450209</c:v>
                </c:pt>
                <c:pt idx="164">
                  <c:v>30.500737283599815</c:v>
                </c:pt>
                <c:pt idx="165">
                  <c:v>41.136561476180638</c:v>
                </c:pt>
                <c:pt idx="166">
                  <c:v>44.005190436013848</c:v>
                </c:pt>
                <c:pt idx="167">
                  <c:v>43.51358406385021</c:v>
                </c:pt>
                <c:pt idx="168">
                  <c:v>37.025709203447576</c:v>
                </c:pt>
                <c:pt idx="169">
                  <c:v>39.626822023471028</c:v>
                </c:pt>
                <c:pt idx="170">
                  <c:v>39.06440791071082</c:v>
                </c:pt>
                <c:pt idx="171">
                  <c:v>31.803257755042079</c:v>
                </c:pt>
                <c:pt idx="172">
                  <c:v>40.036480201682963</c:v>
                </c:pt>
                <c:pt idx="173">
                  <c:v>34.555276928570279</c:v>
                </c:pt>
                <c:pt idx="174">
                  <c:v>44.631476308300485</c:v>
                </c:pt>
                <c:pt idx="175">
                  <c:v>36.752189507655181</c:v>
                </c:pt>
                <c:pt idx="176">
                  <c:v>42.18520889880304</c:v>
                </c:pt>
                <c:pt idx="177">
                  <c:v>43.928291770751997</c:v>
                </c:pt>
                <c:pt idx="178">
                  <c:v>42.255793112528259</c:v>
                </c:pt>
                <c:pt idx="179">
                  <c:v>43.865927206592332</c:v>
                </c:pt>
                <c:pt idx="180">
                  <c:v>43.382134571359941</c:v>
                </c:pt>
                <c:pt idx="181">
                  <c:v>39.392466198137647</c:v>
                </c:pt>
                <c:pt idx="182">
                  <c:v>38.792333399035059</c:v>
                </c:pt>
                <c:pt idx="183">
                  <c:v>44.176626486907011</c:v>
                </c:pt>
                <c:pt idx="184">
                  <c:v>43.53427613681049</c:v>
                </c:pt>
                <c:pt idx="185">
                  <c:v>40.442351798462518</c:v>
                </c:pt>
                <c:pt idx="186">
                  <c:v>32.53707200303954</c:v>
                </c:pt>
                <c:pt idx="187">
                  <c:v>39.01076504972869</c:v>
                </c:pt>
                <c:pt idx="188">
                  <c:v>41.221439342561226</c:v>
                </c:pt>
                <c:pt idx="189">
                  <c:v>42.330503008431599</c:v>
                </c:pt>
                <c:pt idx="190">
                  <c:v>44.9725225210586</c:v>
                </c:pt>
                <c:pt idx="191">
                  <c:v>48.409180544563583</c:v>
                </c:pt>
                <c:pt idx="192">
                  <c:v>42.759078732145277</c:v>
                </c:pt>
                <c:pt idx="193">
                  <c:v>38.075272355871945</c:v>
                </c:pt>
                <c:pt idx="194">
                  <c:v>45.315222711826294</c:v>
                </c:pt>
                <c:pt idx="195">
                  <c:v>48.91739999671362</c:v>
                </c:pt>
                <c:pt idx="196">
                  <c:v>43.812482969384689</c:v>
                </c:pt>
                <c:pt idx="197">
                  <c:v>47.832809281423764</c:v>
                </c:pt>
                <c:pt idx="198">
                  <c:v>37.019414489028343</c:v>
                </c:pt>
                <c:pt idx="199">
                  <c:v>43.590398111481626</c:v>
                </c:pt>
                <c:pt idx="200">
                  <c:v>44.247761032251482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D-4F96-AE61-EC75978FF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45952"/>
        <c:axId val="671647032"/>
      </c:scatterChart>
      <c:valAx>
        <c:axId val="6716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1647032"/>
        <c:crosses val="autoZero"/>
        <c:crossBetween val="midCat"/>
      </c:valAx>
      <c:valAx>
        <c:axId val="67164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16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9524</xdr:rowOff>
    </xdr:from>
    <xdr:to>
      <xdr:col>15</xdr:col>
      <xdr:colOff>438149</xdr:colOff>
      <xdr:row>27</xdr:row>
      <xdr:rowOff>133349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B1CB89B-229E-09DD-E08B-1EFC294CD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291623</xdr:colOff>
      <xdr:row>7</xdr:row>
      <xdr:rowOff>102743</xdr:rowOff>
    </xdr:from>
    <xdr:ext cx="3908901" cy="3221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EFE42C6-7AC1-5A0A-9396-CD1D16A9796A}"/>
                </a:ext>
              </a:extLst>
            </xdr:cNvPr>
            <xdr:cNvSpPr txBox="1"/>
          </xdr:nvSpPr>
          <xdr:spPr>
            <a:xfrm>
              <a:off x="10235723" y="1436243"/>
              <a:ext cx="3908901" cy="322139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0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t-IT" sz="2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it-IT" sz="2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it-IT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it-IT" sz="20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it-IT" sz="20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EFE42C6-7AC1-5A0A-9396-CD1D16A9796A}"/>
                </a:ext>
              </a:extLst>
            </xdr:cNvPr>
            <xdr:cNvSpPr txBox="1"/>
          </xdr:nvSpPr>
          <xdr:spPr>
            <a:xfrm>
              <a:off x="10235723" y="1436243"/>
              <a:ext cx="3908901" cy="322139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𝑦=𝑎_0+𝑎_1 𝑥+𝑎_2 𝑥^2+𝑎_3 𝑥^3+𝜖</a:t>
              </a:r>
              <a:endParaRPr lang="it-IT" sz="2000"/>
            </a:p>
          </xdr:txBody>
        </xdr:sp>
      </mc:Fallback>
    </mc:AlternateContent>
    <xdr:clientData/>
  </xdr:oneCellAnchor>
  <xdr:twoCellAnchor>
    <xdr:from>
      <xdr:col>16</xdr:col>
      <xdr:colOff>219075</xdr:colOff>
      <xdr:row>1</xdr:row>
      <xdr:rowOff>57150</xdr:rowOff>
    </xdr:from>
    <xdr:to>
      <xdr:col>23</xdr:col>
      <xdr:colOff>38100</xdr:colOff>
      <xdr:row>6</xdr:row>
      <xdr:rowOff>114300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8CF628BF-209D-9AE8-A4D2-F51BDD4D239F}"/>
            </a:ext>
          </a:extLst>
        </xdr:cNvPr>
        <xdr:cNvSpPr/>
      </xdr:nvSpPr>
      <xdr:spPr>
        <a:xfrm>
          <a:off x="10163175" y="247650"/>
          <a:ext cx="4086225" cy="1009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400"/>
            <a:t>In questo foglio generiamo dei dati sintetici che utilizzeremo per alcuni semplici esempi. Data</a:t>
          </a:r>
          <a:r>
            <a:rPr lang="it-IT" sz="1400" baseline="0"/>
            <a:t> la variabile indipendente x, la variabile dipendente y segue la relazione:</a:t>
          </a:r>
          <a:endParaRPr lang="it-IT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190499</xdr:rowOff>
    </xdr:from>
    <xdr:to>
      <xdr:col>18</xdr:col>
      <xdr:colOff>438149</xdr:colOff>
      <xdr:row>27</xdr:row>
      <xdr:rowOff>123824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DF0789B-4D9E-4BE2-8C83-D634C80E5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47624</xdr:rowOff>
    </xdr:from>
    <xdr:to>
      <xdr:col>15</xdr:col>
      <xdr:colOff>123825</xdr:colOff>
      <xdr:row>25</xdr:row>
      <xdr:rowOff>152399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1FF60B-AB38-848B-D322-EAACC4DA4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247650</xdr:colOff>
      <xdr:row>7</xdr:row>
      <xdr:rowOff>38100</xdr:rowOff>
    </xdr:from>
    <xdr:to>
      <xdr:col>19</xdr:col>
      <xdr:colOff>121104</xdr:colOff>
      <xdr:row>15</xdr:row>
      <xdr:rowOff>126905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4DF813D-71D8-0572-B721-DA6A25223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1371600"/>
          <a:ext cx="3064329" cy="161280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18</xdr:col>
      <xdr:colOff>123826</xdr:colOff>
      <xdr:row>1</xdr:row>
      <xdr:rowOff>28575</xdr:rowOff>
    </xdr:from>
    <xdr:to>
      <xdr:col>20</xdr:col>
      <xdr:colOff>66676</xdr:colOff>
      <xdr:row>11</xdr:row>
      <xdr:rowOff>28575</xdr:rowOff>
    </xdr:to>
    <xdr:sp macro="" textlink="">
      <xdr:nvSpPr>
        <xdr:cNvPr id="15" name="Freccia circolare a sinistra 14">
          <a:extLst>
            <a:ext uri="{FF2B5EF4-FFF2-40B4-BE49-F238E27FC236}">
              <a16:creationId xmlns:a16="http://schemas.microsoft.com/office/drawing/2014/main" id="{892A91A5-E1AC-A83E-52AE-03763C3AB7B9}"/>
            </a:ext>
          </a:extLst>
        </xdr:cNvPr>
        <xdr:cNvSpPr/>
      </xdr:nvSpPr>
      <xdr:spPr>
        <a:xfrm>
          <a:off x="11763376" y="219075"/>
          <a:ext cx="1162050" cy="1905000"/>
        </a:xfrm>
        <a:prstGeom prst="curvedLeftArrow">
          <a:avLst>
            <a:gd name="adj1" fmla="val 11674"/>
            <a:gd name="adj2" fmla="val 32737"/>
            <a:gd name="adj3" fmla="val 15164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114300</xdr:colOff>
      <xdr:row>2</xdr:row>
      <xdr:rowOff>66675</xdr:rowOff>
    </xdr:from>
    <xdr:to>
      <xdr:col>20</xdr:col>
      <xdr:colOff>57150</xdr:colOff>
      <xdr:row>13</xdr:row>
      <xdr:rowOff>104775</xdr:rowOff>
    </xdr:to>
    <xdr:sp macro="" textlink="">
      <xdr:nvSpPr>
        <xdr:cNvPr id="16" name="Freccia circolare a sinistra 15">
          <a:extLst>
            <a:ext uri="{FF2B5EF4-FFF2-40B4-BE49-F238E27FC236}">
              <a16:creationId xmlns:a16="http://schemas.microsoft.com/office/drawing/2014/main" id="{658C6CDC-E77A-442C-B904-25E990BB7D9D}"/>
            </a:ext>
          </a:extLst>
        </xdr:cNvPr>
        <xdr:cNvSpPr/>
      </xdr:nvSpPr>
      <xdr:spPr>
        <a:xfrm>
          <a:off x="11753850" y="447675"/>
          <a:ext cx="1162050" cy="2133600"/>
        </a:xfrm>
        <a:prstGeom prst="curvedLeftArrow">
          <a:avLst>
            <a:gd name="adj1" fmla="val 11674"/>
            <a:gd name="adj2" fmla="val 32737"/>
            <a:gd name="adj3" fmla="val 15164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647700</xdr:colOff>
      <xdr:row>4</xdr:row>
      <xdr:rowOff>114300</xdr:rowOff>
    </xdr:from>
    <xdr:to>
      <xdr:col>16</xdr:col>
      <xdr:colOff>990600</xdr:colOff>
      <xdr:row>10</xdr:row>
      <xdr:rowOff>57150</xdr:rowOff>
    </xdr:to>
    <xdr:sp macro="" textlink="">
      <xdr:nvSpPr>
        <xdr:cNvPr id="17" name="Freccia in giù 16">
          <a:extLst>
            <a:ext uri="{FF2B5EF4-FFF2-40B4-BE49-F238E27FC236}">
              <a16:creationId xmlns:a16="http://schemas.microsoft.com/office/drawing/2014/main" id="{C97156B6-2B3F-B039-4A3A-1C204B221D55}"/>
            </a:ext>
          </a:extLst>
        </xdr:cNvPr>
        <xdr:cNvSpPr/>
      </xdr:nvSpPr>
      <xdr:spPr>
        <a:xfrm>
          <a:off x="10315575" y="876300"/>
          <a:ext cx="342900" cy="108585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590550</xdr:colOff>
      <xdr:row>12</xdr:row>
      <xdr:rowOff>114300</xdr:rowOff>
    </xdr:from>
    <xdr:to>
      <xdr:col>16</xdr:col>
      <xdr:colOff>314325</xdr:colOff>
      <xdr:row>16</xdr:row>
      <xdr:rowOff>123825</xdr:rowOff>
    </xdr:to>
    <xdr:sp macro="" textlink="">
      <xdr:nvSpPr>
        <xdr:cNvPr id="18" name="Freccia in su 17">
          <a:extLst>
            <a:ext uri="{FF2B5EF4-FFF2-40B4-BE49-F238E27FC236}">
              <a16:creationId xmlns:a16="http://schemas.microsoft.com/office/drawing/2014/main" id="{E7C861BA-FC18-F9A2-78CF-0A41D4EEA8F6}"/>
            </a:ext>
          </a:extLst>
        </xdr:cNvPr>
        <xdr:cNvSpPr/>
      </xdr:nvSpPr>
      <xdr:spPr>
        <a:xfrm>
          <a:off x="9648825" y="2400300"/>
          <a:ext cx="333375" cy="771525"/>
        </a:xfrm>
        <a:prstGeom prst="up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76200</xdr:colOff>
      <xdr:row>1</xdr:row>
      <xdr:rowOff>38101</xdr:rowOff>
    </xdr:from>
    <xdr:to>
      <xdr:col>5</xdr:col>
      <xdr:colOff>238125</xdr:colOff>
      <xdr:row>2</xdr:row>
      <xdr:rowOff>180976</xdr:rowOff>
    </xdr:to>
    <xdr:sp macro="" textlink="">
      <xdr:nvSpPr>
        <xdr:cNvPr id="19" name="Freccia in su 18">
          <a:extLst>
            <a:ext uri="{FF2B5EF4-FFF2-40B4-BE49-F238E27FC236}">
              <a16:creationId xmlns:a16="http://schemas.microsoft.com/office/drawing/2014/main" id="{7E8167AD-F98C-4E64-B1BD-1AD0849AA183}"/>
            </a:ext>
          </a:extLst>
        </xdr:cNvPr>
        <xdr:cNvSpPr/>
      </xdr:nvSpPr>
      <xdr:spPr>
        <a:xfrm rot="7806193">
          <a:off x="2647950" y="9526"/>
          <a:ext cx="333375" cy="771525"/>
        </a:xfrm>
        <a:prstGeom prst="up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34A5-F401-4384-A90C-25CEF48B1C05}">
  <dimension ref="A1:C202"/>
  <sheetViews>
    <sheetView tabSelected="1" workbookViewId="0">
      <selection activeCell="E15" sqref="E15"/>
    </sheetView>
  </sheetViews>
  <sheetFormatPr defaultRowHeight="15" x14ac:dyDescent="0.25"/>
  <cols>
    <col min="3" max="3" width="12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4</v>
      </c>
      <c r="B2">
        <v>0</v>
      </c>
      <c r="C2">
        <f ca="1">_xlfn.NORM.INV(RAND(),0,$A$2)+$A$4+$A$6*B2+$A$8*B2*B2+$A$10*B2*B2*B2</f>
        <v>0.77287879645738577</v>
      </c>
    </row>
    <row r="3" spans="1:3" x14ac:dyDescent="0.25">
      <c r="A3" s="1" t="s">
        <v>3</v>
      </c>
      <c r="B3">
        <f>B2+0.1</f>
        <v>0.1</v>
      </c>
      <c r="C3">
        <f t="shared" ref="C3:C66" ca="1" si="0">_xlfn.NORM.INV(RAND(),0,$A$2)+$A$4+$A$6*B3+$A$8*B3*B3+$A$10*B3*B3*B3</f>
        <v>4.1505024971367712</v>
      </c>
    </row>
    <row r="4" spans="1:3" x14ac:dyDescent="0.25">
      <c r="A4">
        <v>4.5</v>
      </c>
      <c r="B4">
        <f t="shared" ref="B4:B67" si="1">B3+0.1</f>
        <v>0.2</v>
      </c>
      <c r="C4">
        <f t="shared" ca="1" si="0"/>
        <v>11.199393858567197</v>
      </c>
    </row>
    <row r="5" spans="1:3" x14ac:dyDescent="0.25">
      <c r="A5" s="1" t="s">
        <v>4</v>
      </c>
      <c r="B5">
        <f t="shared" si="1"/>
        <v>0.30000000000000004</v>
      </c>
      <c r="C5">
        <f t="shared" ca="1" si="0"/>
        <v>6.1899556936027302</v>
      </c>
    </row>
    <row r="6" spans="1:3" x14ac:dyDescent="0.25">
      <c r="A6">
        <v>2</v>
      </c>
      <c r="B6">
        <f t="shared" si="1"/>
        <v>0.4</v>
      </c>
      <c r="C6">
        <f t="shared" ca="1" si="0"/>
        <v>4.0132699740565005</v>
      </c>
    </row>
    <row r="7" spans="1:3" x14ac:dyDescent="0.25">
      <c r="A7" s="1" t="s">
        <v>5</v>
      </c>
      <c r="B7">
        <f t="shared" si="1"/>
        <v>0.5</v>
      </c>
      <c r="C7">
        <f t="shared" ca="1" si="0"/>
        <v>12.080839121374698</v>
      </c>
    </row>
    <row r="8" spans="1:3" x14ac:dyDescent="0.25">
      <c r="A8">
        <v>0</v>
      </c>
      <c r="B8">
        <f t="shared" si="1"/>
        <v>0.6</v>
      </c>
      <c r="C8">
        <f t="shared" ca="1" si="0"/>
        <v>4.0909558415347576</v>
      </c>
    </row>
    <row r="9" spans="1:3" x14ac:dyDescent="0.25">
      <c r="A9" s="1" t="s">
        <v>6</v>
      </c>
      <c r="B9">
        <f t="shared" si="1"/>
        <v>0.7</v>
      </c>
      <c r="C9">
        <f t="shared" ca="1" si="0"/>
        <v>5.0357671729825775</v>
      </c>
    </row>
    <row r="10" spans="1:3" x14ac:dyDescent="0.25">
      <c r="A10">
        <v>0</v>
      </c>
      <c r="B10">
        <f t="shared" si="1"/>
        <v>0.79999999999999993</v>
      </c>
      <c r="C10">
        <f t="shared" ca="1" si="0"/>
        <v>13.036481474031493</v>
      </c>
    </row>
    <row r="11" spans="1:3" x14ac:dyDescent="0.25">
      <c r="B11">
        <f t="shared" si="1"/>
        <v>0.89999999999999991</v>
      </c>
      <c r="C11">
        <f t="shared" ca="1" si="0"/>
        <v>8.3814738413358221</v>
      </c>
    </row>
    <row r="12" spans="1:3" x14ac:dyDescent="0.25">
      <c r="B12">
        <f t="shared" si="1"/>
        <v>0.99999999999999989</v>
      </c>
      <c r="C12">
        <f t="shared" ca="1" si="0"/>
        <v>2.6794530795299369</v>
      </c>
    </row>
    <row r="13" spans="1:3" x14ac:dyDescent="0.25">
      <c r="B13">
        <f t="shared" si="1"/>
        <v>1.0999999999999999</v>
      </c>
      <c r="C13">
        <f t="shared" ca="1" si="0"/>
        <v>8.9732835336814762</v>
      </c>
    </row>
    <row r="14" spans="1:3" x14ac:dyDescent="0.25">
      <c r="B14">
        <f t="shared" si="1"/>
        <v>1.2</v>
      </c>
      <c r="C14">
        <f t="shared" ca="1" si="0"/>
        <v>9.3643880558681705</v>
      </c>
    </row>
    <row r="15" spans="1:3" x14ac:dyDescent="0.25">
      <c r="B15">
        <f t="shared" si="1"/>
        <v>1.3</v>
      </c>
      <c r="C15">
        <f t="shared" ca="1" si="0"/>
        <v>5.5794144360786362</v>
      </c>
    </row>
    <row r="16" spans="1:3" x14ac:dyDescent="0.25">
      <c r="B16">
        <f t="shared" si="1"/>
        <v>1.4000000000000001</v>
      </c>
      <c r="C16">
        <f t="shared" ca="1" si="0"/>
        <v>9.9271453036493096</v>
      </c>
    </row>
    <row r="17" spans="2:3" x14ac:dyDescent="0.25">
      <c r="B17">
        <f t="shared" si="1"/>
        <v>1.5000000000000002</v>
      </c>
      <c r="C17">
        <f t="shared" ca="1" si="0"/>
        <v>7.5359164800376597</v>
      </c>
    </row>
    <row r="18" spans="2:3" x14ac:dyDescent="0.25">
      <c r="B18">
        <f t="shared" si="1"/>
        <v>1.6000000000000003</v>
      </c>
      <c r="C18">
        <f t="shared" ca="1" si="0"/>
        <v>12.619069383852516</v>
      </c>
    </row>
    <row r="19" spans="2:3" x14ac:dyDescent="0.25">
      <c r="B19">
        <f t="shared" si="1"/>
        <v>1.7000000000000004</v>
      </c>
      <c r="C19">
        <f t="shared" ca="1" si="0"/>
        <v>10.476316830110601</v>
      </c>
    </row>
    <row r="20" spans="2:3" x14ac:dyDescent="0.25">
      <c r="B20">
        <f t="shared" si="1"/>
        <v>1.8000000000000005</v>
      </c>
      <c r="C20">
        <f t="shared" ca="1" si="0"/>
        <v>9.3899231561295409</v>
      </c>
    </row>
    <row r="21" spans="2:3" x14ac:dyDescent="0.25">
      <c r="B21">
        <f t="shared" si="1"/>
        <v>1.9000000000000006</v>
      </c>
      <c r="C21">
        <f t="shared" ca="1" si="0"/>
        <v>8.3984874259635003</v>
      </c>
    </row>
    <row r="22" spans="2:3" x14ac:dyDescent="0.25">
      <c r="B22">
        <f t="shared" si="1"/>
        <v>2.0000000000000004</v>
      </c>
      <c r="C22">
        <f t="shared" ca="1" si="0"/>
        <v>6.7999899067535523</v>
      </c>
    </row>
    <row r="23" spans="2:3" x14ac:dyDescent="0.25">
      <c r="B23">
        <f t="shared" si="1"/>
        <v>2.1000000000000005</v>
      </c>
      <c r="C23">
        <f t="shared" ca="1" si="0"/>
        <v>3.3054734136666113</v>
      </c>
    </row>
    <row r="24" spans="2:3" x14ac:dyDescent="0.25">
      <c r="B24">
        <f t="shared" si="1"/>
        <v>2.2000000000000006</v>
      </c>
      <c r="C24">
        <f t="shared" ca="1" si="0"/>
        <v>8.651631309311675</v>
      </c>
    </row>
    <row r="25" spans="2:3" x14ac:dyDescent="0.25">
      <c r="B25">
        <f t="shared" si="1"/>
        <v>2.3000000000000007</v>
      </c>
      <c r="C25">
        <f t="shared" ca="1" si="0"/>
        <v>11.081574873221438</v>
      </c>
    </row>
    <row r="26" spans="2:3" x14ac:dyDescent="0.25">
      <c r="B26">
        <f t="shared" si="1"/>
        <v>2.4000000000000008</v>
      </c>
      <c r="C26">
        <f t="shared" ca="1" si="0"/>
        <v>6.923371448345657</v>
      </c>
    </row>
    <row r="27" spans="2:3" x14ac:dyDescent="0.25">
      <c r="B27">
        <f t="shared" si="1"/>
        <v>2.5000000000000009</v>
      </c>
      <c r="C27">
        <f t="shared" ca="1" si="0"/>
        <v>7.6743753495065192</v>
      </c>
    </row>
    <row r="28" spans="2:3" x14ac:dyDescent="0.25">
      <c r="B28">
        <f t="shared" si="1"/>
        <v>2.600000000000001</v>
      </c>
      <c r="C28">
        <f t="shared" ca="1" si="0"/>
        <v>5.1737393960495286</v>
      </c>
    </row>
    <row r="29" spans="2:3" x14ac:dyDescent="0.25">
      <c r="B29">
        <f t="shared" si="1"/>
        <v>2.7000000000000011</v>
      </c>
      <c r="C29">
        <f t="shared" ca="1" si="0"/>
        <v>14.848103550511393</v>
      </c>
    </row>
    <row r="30" spans="2:3" x14ac:dyDescent="0.25">
      <c r="B30">
        <f t="shared" si="1"/>
        <v>2.8000000000000012</v>
      </c>
      <c r="C30">
        <f t="shared" ca="1" si="0"/>
        <v>9.8971804563287371</v>
      </c>
    </row>
    <row r="31" spans="2:3" x14ac:dyDescent="0.25">
      <c r="B31">
        <f t="shared" si="1"/>
        <v>2.9000000000000012</v>
      </c>
      <c r="C31">
        <f t="shared" ca="1" si="0"/>
        <v>10.069448964669242</v>
      </c>
    </row>
    <row r="32" spans="2:3" x14ac:dyDescent="0.25">
      <c r="B32">
        <f t="shared" si="1"/>
        <v>3.0000000000000013</v>
      </c>
      <c r="C32">
        <f t="shared" ca="1" si="0"/>
        <v>7.2536972794216332</v>
      </c>
    </row>
    <row r="33" spans="2:3" x14ac:dyDescent="0.25">
      <c r="B33">
        <f t="shared" si="1"/>
        <v>3.1000000000000014</v>
      </c>
      <c r="C33">
        <f t="shared" ca="1" si="0"/>
        <v>5.1276563042263801</v>
      </c>
    </row>
    <row r="34" spans="2:3" x14ac:dyDescent="0.25">
      <c r="B34">
        <f t="shared" si="1"/>
        <v>3.2000000000000015</v>
      </c>
      <c r="C34">
        <f t="shared" ca="1" si="0"/>
        <v>5.3587025616809392</v>
      </c>
    </row>
    <row r="35" spans="2:3" x14ac:dyDescent="0.25">
      <c r="B35">
        <f t="shared" si="1"/>
        <v>3.3000000000000016</v>
      </c>
      <c r="C35">
        <f t="shared" ca="1" si="0"/>
        <v>9.8746979504978611</v>
      </c>
    </row>
    <row r="36" spans="2:3" x14ac:dyDescent="0.25">
      <c r="B36">
        <f t="shared" si="1"/>
        <v>3.4000000000000017</v>
      </c>
      <c r="C36">
        <f t="shared" ca="1" si="0"/>
        <v>11.106066303444255</v>
      </c>
    </row>
    <row r="37" spans="2:3" x14ac:dyDescent="0.25">
      <c r="B37">
        <f t="shared" si="1"/>
        <v>3.5000000000000018</v>
      </c>
      <c r="C37">
        <f t="shared" ca="1" si="0"/>
        <v>11.341745773663323</v>
      </c>
    </row>
    <row r="38" spans="2:3" x14ac:dyDescent="0.25">
      <c r="B38">
        <f t="shared" si="1"/>
        <v>3.6000000000000019</v>
      </c>
      <c r="C38">
        <f t="shared" ca="1" si="0"/>
        <v>10.917721243272853</v>
      </c>
    </row>
    <row r="39" spans="2:3" x14ac:dyDescent="0.25">
      <c r="B39">
        <f t="shared" si="1"/>
        <v>3.700000000000002</v>
      </c>
      <c r="C39">
        <f t="shared" ca="1" si="0"/>
        <v>8.2169412220887441</v>
      </c>
    </row>
    <row r="40" spans="2:3" x14ac:dyDescent="0.25">
      <c r="B40">
        <f t="shared" si="1"/>
        <v>3.800000000000002</v>
      </c>
      <c r="C40">
        <f t="shared" ca="1" si="0"/>
        <v>11.877731177264547</v>
      </c>
    </row>
    <row r="41" spans="2:3" x14ac:dyDescent="0.25">
      <c r="B41">
        <f t="shared" si="1"/>
        <v>3.9000000000000021</v>
      </c>
      <c r="C41">
        <f t="shared" ca="1" si="0"/>
        <v>16.922076459249816</v>
      </c>
    </row>
    <row r="42" spans="2:3" x14ac:dyDescent="0.25">
      <c r="B42">
        <f t="shared" si="1"/>
        <v>4.0000000000000018</v>
      </c>
      <c r="C42">
        <f t="shared" ca="1" si="0"/>
        <v>13.728159456279343</v>
      </c>
    </row>
    <row r="43" spans="2:3" x14ac:dyDescent="0.25">
      <c r="B43">
        <f t="shared" si="1"/>
        <v>4.1000000000000014</v>
      </c>
      <c r="C43">
        <f t="shared" ca="1" si="0"/>
        <v>15.876013379757621</v>
      </c>
    </row>
    <row r="44" spans="2:3" x14ac:dyDescent="0.25">
      <c r="B44">
        <f t="shared" si="1"/>
        <v>4.2000000000000011</v>
      </c>
      <c r="C44">
        <f t="shared" ca="1" si="0"/>
        <v>8.6617909283694612</v>
      </c>
    </row>
    <row r="45" spans="2:3" x14ac:dyDescent="0.25">
      <c r="B45">
        <f t="shared" si="1"/>
        <v>4.3000000000000007</v>
      </c>
      <c r="C45">
        <f t="shared" ca="1" si="0"/>
        <v>7.4167358011349238</v>
      </c>
    </row>
    <row r="46" spans="2:3" x14ac:dyDescent="0.25">
      <c r="B46">
        <f t="shared" si="1"/>
        <v>4.4000000000000004</v>
      </c>
      <c r="C46">
        <f t="shared" ca="1" si="0"/>
        <v>12.600050052347099</v>
      </c>
    </row>
    <row r="47" spans="2:3" x14ac:dyDescent="0.25">
      <c r="B47">
        <f t="shared" si="1"/>
        <v>4.5</v>
      </c>
      <c r="C47">
        <f t="shared" ca="1" si="0"/>
        <v>9.1030464163562339</v>
      </c>
    </row>
    <row r="48" spans="2:3" x14ac:dyDescent="0.25">
      <c r="B48">
        <f t="shared" si="1"/>
        <v>4.5999999999999996</v>
      </c>
      <c r="C48">
        <f t="shared" ca="1" si="0"/>
        <v>11.761476460132023</v>
      </c>
    </row>
    <row r="49" spans="2:3" x14ac:dyDescent="0.25">
      <c r="B49">
        <f t="shared" si="1"/>
        <v>4.6999999999999993</v>
      </c>
      <c r="C49">
        <f t="shared" ca="1" si="0"/>
        <v>11.760512990750438</v>
      </c>
    </row>
    <row r="50" spans="2:3" x14ac:dyDescent="0.25">
      <c r="B50">
        <f t="shared" si="1"/>
        <v>4.7999999999999989</v>
      </c>
      <c r="C50">
        <f t="shared" ca="1" si="0"/>
        <v>15.507292733822236</v>
      </c>
    </row>
    <row r="51" spans="2:3" x14ac:dyDescent="0.25">
      <c r="B51">
        <f t="shared" si="1"/>
        <v>4.8999999999999986</v>
      </c>
      <c r="C51">
        <f t="shared" ca="1" si="0"/>
        <v>17.349140568553175</v>
      </c>
    </row>
    <row r="52" spans="2:3" x14ac:dyDescent="0.25">
      <c r="B52">
        <f t="shared" si="1"/>
        <v>4.9999999999999982</v>
      </c>
      <c r="C52">
        <f t="shared" ca="1" si="0"/>
        <v>21.21361729320239</v>
      </c>
    </row>
    <row r="53" spans="2:3" x14ac:dyDescent="0.25">
      <c r="B53">
        <f t="shared" si="1"/>
        <v>5.0999999999999979</v>
      </c>
      <c r="C53">
        <f t="shared" ca="1" si="0"/>
        <v>19.831238766874556</v>
      </c>
    </row>
    <row r="54" spans="2:3" x14ac:dyDescent="0.25">
      <c r="B54">
        <f t="shared" si="1"/>
        <v>5.1999999999999975</v>
      </c>
      <c r="C54">
        <f t="shared" ca="1" si="0"/>
        <v>15.516673973617038</v>
      </c>
    </row>
    <row r="55" spans="2:3" x14ac:dyDescent="0.25">
      <c r="B55">
        <f t="shared" si="1"/>
        <v>5.2999999999999972</v>
      </c>
      <c r="C55">
        <f t="shared" ca="1" si="0"/>
        <v>13.623653991587563</v>
      </c>
    </row>
    <row r="56" spans="2:3" x14ac:dyDescent="0.25">
      <c r="B56">
        <f t="shared" si="1"/>
        <v>5.3999999999999968</v>
      </c>
      <c r="C56">
        <f t="shared" ca="1" si="0"/>
        <v>13.946038201929893</v>
      </c>
    </row>
    <row r="57" spans="2:3" x14ac:dyDescent="0.25">
      <c r="B57">
        <f t="shared" si="1"/>
        <v>5.4999999999999964</v>
      </c>
      <c r="C57">
        <f t="shared" ca="1" si="0"/>
        <v>19.485870552890347</v>
      </c>
    </row>
    <row r="58" spans="2:3" x14ac:dyDescent="0.25">
      <c r="B58">
        <f t="shared" si="1"/>
        <v>5.5999999999999961</v>
      </c>
      <c r="C58">
        <f t="shared" ca="1" si="0"/>
        <v>13.168089351143426</v>
      </c>
    </row>
    <row r="59" spans="2:3" x14ac:dyDescent="0.25">
      <c r="B59">
        <f t="shared" si="1"/>
        <v>5.6999999999999957</v>
      </c>
      <c r="C59">
        <f t="shared" ca="1" si="0"/>
        <v>10.598811455308255</v>
      </c>
    </row>
    <row r="60" spans="2:3" x14ac:dyDescent="0.25">
      <c r="B60">
        <f t="shared" si="1"/>
        <v>5.7999999999999954</v>
      </c>
      <c r="C60">
        <f t="shared" ca="1" si="0"/>
        <v>21.879101105498723</v>
      </c>
    </row>
    <row r="61" spans="2:3" x14ac:dyDescent="0.25">
      <c r="B61">
        <f t="shared" si="1"/>
        <v>5.899999999999995</v>
      </c>
      <c r="C61">
        <f t="shared" ca="1" si="0"/>
        <v>13.065812714555987</v>
      </c>
    </row>
    <row r="62" spans="2:3" x14ac:dyDescent="0.25">
      <c r="B62">
        <f t="shared" si="1"/>
        <v>5.9999999999999947</v>
      </c>
      <c r="C62">
        <f t="shared" ca="1" si="0"/>
        <v>8.0836373405056161</v>
      </c>
    </row>
    <row r="63" spans="2:3" x14ac:dyDescent="0.25">
      <c r="B63">
        <f t="shared" si="1"/>
        <v>6.0999999999999943</v>
      </c>
      <c r="C63">
        <f t="shared" ca="1" si="0"/>
        <v>11.564317332085828</v>
      </c>
    </row>
    <row r="64" spans="2:3" x14ac:dyDescent="0.25">
      <c r="B64">
        <f t="shared" si="1"/>
        <v>6.199999999999994</v>
      </c>
      <c r="C64">
        <f t="shared" ca="1" si="0"/>
        <v>18.404833863439642</v>
      </c>
    </row>
    <row r="65" spans="2:3" x14ac:dyDescent="0.25">
      <c r="B65">
        <f t="shared" si="1"/>
        <v>6.2999999999999936</v>
      </c>
      <c r="C65">
        <f t="shared" ca="1" si="0"/>
        <v>17.535453266735175</v>
      </c>
    </row>
    <row r="66" spans="2:3" x14ac:dyDescent="0.25">
      <c r="B66">
        <f t="shared" si="1"/>
        <v>6.3999999999999932</v>
      </c>
      <c r="C66">
        <f t="shared" ca="1" si="0"/>
        <v>18.288382299427674</v>
      </c>
    </row>
    <row r="67" spans="2:3" x14ac:dyDescent="0.25">
      <c r="B67">
        <f t="shared" si="1"/>
        <v>6.4999999999999929</v>
      </c>
      <c r="C67">
        <f t="shared" ref="C67:C130" ca="1" si="2">_xlfn.NORM.INV(RAND(),0,$A$2)+$A$4+$A$6*B67+$A$8*B67*B67+$A$10*B67*B67*B67</f>
        <v>18.68313975676914</v>
      </c>
    </row>
    <row r="68" spans="2:3" x14ac:dyDescent="0.25">
      <c r="B68">
        <f t="shared" ref="B68:B131" si="3">B67+0.1</f>
        <v>6.5999999999999925</v>
      </c>
      <c r="C68">
        <f t="shared" ca="1" si="2"/>
        <v>16.534242589041881</v>
      </c>
    </row>
    <row r="69" spans="2:3" x14ac:dyDescent="0.25">
      <c r="B69">
        <f t="shared" si="3"/>
        <v>6.6999999999999922</v>
      </c>
      <c r="C69">
        <f t="shared" ca="1" si="2"/>
        <v>17.61161361914165</v>
      </c>
    </row>
    <row r="70" spans="2:3" x14ac:dyDescent="0.25">
      <c r="B70">
        <f t="shared" si="3"/>
        <v>6.7999999999999918</v>
      </c>
      <c r="C70">
        <f t="shared" ca="1" si="2"/>
        <v>21.079624443240213</v>
      </c>
    </row>
    <row r="71" spans="2:3" x14ac:dyDescent="0.25">
      <c r="B71">
        <f t="shared" si="3"/>
        <v>6.8999999999999915</v>
      </c>
      <c r="C71">
        <f t="shared" ca="1" si="2"/>
        <v>20.196579662981001</v>
      </c>
    </row>
    <row r="72" spans="2:3" x14ac:dyDescent="0.25">
      <c r="B72">
        <f t="shared" si="3"/>
        <v>6.9999999999999911</v>
      </c>
      <c r="C72">
        <f t="shared" ca="1" si="2"/>
        <v>11.014335875816972</v>
      </c>
    </row>
    <row r="73" spans="2:3" x14ac:dyDescent="0.25">
      <c r="B73">
        <f t="shared" si="3"/>
        <v>7.0999999999999908</v>
      </c>
      <c r="C73">
        <f t="shared" ca="1" si="2"/>
        <v>28.535918621554394</v>
      </c>
    </row>
    <row r="74" spans="2:3" x14ac:dyDescent="0.25">
      <c r="B74">
        <f t="shared" si="3"/>
        <v>7.1999999999999904</v>
      </c>
      <c r="C74">
        <f t="shared" ca="1" si="2"/>
        <v>18.424978067773175</v>
      </c>
    </row>
    <row r="75" spans="2:3" x14ac:dyDescent="0.25">
      <c r="B75">
        <f t="shared" si="3"/>
        <v>7.2999999999999901</v>
      </c>
      <c r="C75">
        <f t="shared" ca="1" si="2"/>
        <v>19.022052972708121</v>
      </c>
    </row>
    <row r="76" spans="2:3" x14ac:dyDescent="0.25">
      <c r="B76">
        <f t="shared" si="3"/>
        <v>7.3999999999999897</v>
      </c>
      <c r="C76">
        <f t="shared" ca="1" si="2"/>
        <v>20.01535549051189</v>
      </c>
    </row>
    <row r="77" spans="2:3" x14ac:dyDescent="0.25">
      <c r="B77">
        <f t="shared" si="3"/>
        <v>7.4999999999999893</v>
      </c>
      <c r="C77">
        <f t="shared" ca="1" si="2"/>
        <v>22.561883588487007</v>
      </c>
    </row>
    <row r="78" spans="2:3" x14ac:dyDescent="0.25">
      <c r="B78">
        <f t="shared" si="3"/>
        <v>7.599999999999989</v>
      </c>
      <c r="C78">
        <f t="shared" ca="1" si="2"/>
        <v>18.808733438158413</v>
      </c>
    </row>
    <row r="79" spans="2:3" x14ac:dyDescent="0.25">
      <c r="B79">
        <f t="shared" si="3"/>
        <v>7.6999999999999886</v>
      </c>
      <c r="C79">
        <f t="shared" ca="1" si="2"/>
        <v>18.030115768837756</v>
      </c>
    </row>
    <row r="80" spans="2:3" x14ac:dyDescent="0.25">
      <c r="B80">
        <f t="shared" si="3"/>
        <v>7.7999999999999883</v>
      </c>
      <c r="C80">
        <f t="shared" ca="1" si="2"/>
        <v>25.9379144142342</v>
      </c>
    </row>
    <row r="81" spans="2:3" x14ac:dyDescent="0.25">
      <c r="B81">
        <f t="shared" si="3"/>
        <v>7.8999999999999879</v>
      </c>
      <c r="C81">
        <f t="shared" ca="1" si="2"/>
        <v>18.456126083896169</v>
      </c>
    </row>
    <row r="82" spans="2:3" x14ac:dyDescent="0.25">
      <c r="B82">
        <f t="shared" si="3"/>
        <v>7.9999999999999876</v>
      </c>
      <c r="C82">
        <f t="shared" ca="1" si="2"/>
        <v>18.981036676600457</v>
      </c>
    </row>
    <row r="83" spans="2:3" x14ac:dyDescent="0.25">
      <c r="B83">
        <f t="shared" si="3"/>
        <v>8.0999999999999872</v>
      </c>
      <c r="C83">
        <f t="shared" ca="1" si="2"/>
        <v>20.779691386347533</v>
      </c>
    </row>
    <row r="84" spans="2:3" x14ac:dyDescent="0.25">
      <c r="B84">
        <f t="shared" si="3"/>
        <v>8.1999999999999869</v>
      </c>
      <c r="C84">
        <f t="shared" ca="1" si="2"/>
        <v>23.28604623667178</v>
      </c>
    </row>
    <row r="85" spans="2:3" x14ac:dyDescent="0.25">
      <c r="B85">
        <f t="shared" si="3"/>
        <v>8.2999999999999865</v>
      </c>
      <c r="C85">
        <f t="shared" ca="1" si="2"/>
        <v>20.241645512340313</v>
      </c>
    </row>
    <row r="86" spans="2:3" x14ac:dyDescent="0.25">
      <c r="B86">
        <f t="shared" si="3"/>
        <v>8.3999999999999861</v>
      </c>
      <c r="C86">
        <f t="shared" ca="1" si="2"/>
        <v>15.125640294801167</v>
      </c>
    </row>
    <row r="87" spans="2:3" x14ac:dyDescent="0.25">
      <c r="B87">
        <f t="shared" si="3"/>
        <v>8.4999999999999858</v>
      </c>
      <c r="C87">
        <f t="shared" ca="1" si="2"/>
        <v>24.161350151783211</v>
      </c>
    </row>
    <row r="88" spans="2:3" x14ac:dyDescent="0.25">
      <c r="B88">
        <f t="shared" si="3"/>
        <v>8.5999999999999854</v>
      </c>
      <c r="C88">
        <f t="shared" ca="1" si="2"/>
        <v>20.567331763230481</v>
      </c>
    </row>
    <row r="89" spans="2:3" x14ac:dyDescent="0.25">
      <c r="B89">
        <f t="shared" si="3"/>
        <v>8.6999999999999851</v>
      </c>
      <c r="C89">
        <f t="shared" ca="1" si="2"/>
        <v>19.341118866662832</v>
      </c>
    </row>
    <row r="90" spans="2:3" x14ac:dyDescent="0.25">
      <c r="B90">
        <f t="shared" si="3"/>
        <v>8.7999999999999847</v>
      </c>
      <c r="C90">
        <f t="shared" ca="1" si="2"/>
        <v>22.875220585129064</v>
      </c>
    </row>
    <row r="91" spans="2:3" x14ac:dyDescent="0.25">
      <c r="B91">
        <f t="shared" si="3"/>
        <v>8.8999999999999844</v>
      </c>
      <c r="C91">
        <f t="shared" ca="1" si="2"/>
        <v>19.165920200724493</v>
      </c>
    </row>
    <row r="92" spans="2:3" x14ac:dyDescent="0.25">
      <c r="B92">
        <f t="shared" si="3"/>
        <v>8.999999999999984</v>
      </c>
      <c r="C92">
        <f t="shared" ca="1" si="2"/>
        <v>20.752439416661968</v>
      </c>
    </row>
    <row r="93" spans="2:3" x14ac:dyDescent="0.25">
      <c r="B93">
        <f t="shared" si="3"/>
        <v>9.0999999999999837</v>
      </c>
      <c r="C93">
        <f t="shared" ca="1" si="2"/>
        <v>22.927103655817962</v>
      </c>
    </row>
    <row r="94" spans="2:3" x14ac:dyDescent="0.25">
      <c r="B94">
        <f t="shared" si="3"/>
        <v>9.1999999999999833</v>
      </c>
      <c r="C94">
        <f t="shared" ca="1" si="2"/>
        <v>21.463743828954293</v>
      </c>
    </row>
    <row r="95" spans="2:3" x14ac:dyDescent="0.25">
      <c r="B95">
        <f t="shared" si="3"/>
        <v>9.2999999999999829</v>
      </c>
      <c r="C95">
        <f t="shared" ca="1" si="2"/>
        <v>19.243338780931278</v>
      </c>
    </row>
    <row r="96" spans="2:3" x14ac:dyDescent="0.25">
      <c r="B96">
        <f t="shared" si="3"/>
        <v>9.3999999999999826</v>
      </c>
      <c r="C96">
        <f t="shared" ca="1" si="2"/>
        <v>23.063531734744863</v>
      </c>
    </row>
    <row r="97" spans="2:3" x14ac:dyDescent="0.25">
      <c r="B97">
        <f t="shared" si="3"/>
        <v>9.4999999999999822</v>
      </c>
      <c r="C97">
        <f t="shared" ca="1" si="2"/>
        <v>21.179133347740166</v>
      </c>
    </row>
    <row r="98" spans="2:3" x14ac:dyDescent="0.25">
      <c r="B98">
        <f t="shared" si="3"/>
        <v>9.5999999999999819</v>
      </c>
      <c r="C98">
        <f t="shared" ca="1" si="2"/>
        <v>22.786529568787017</v>
      </c>
    </row>
    <row r="99" spans="2:3" x14ac:dyDescent="0.25">
      <c r="B99">
        <f t="shared" si="3"/>
        <v>9.6999999999999815</v>
      </c>
      <c r="C99">
        <f t="shared" ca="1" si="2"/>
        <v>22.13075159003639</v>
      </c>
    </row>
    <row r="100" spans="2:3" x14ac:dyDescent="0.25">
      <c r="B100">
        <f t="shared" si="3"/>
        <v>9.7999999999999812</v>
      </c>
      <c r="C100">
        <f t="shared" ca="1" si="2"/>
        <v>27.151040430461077</v>
      </c>
    </row>
    <row r="101" spans="2:3" x14ac:dyDescent="0.25">
      <c r="B101">
        <f t="shared" si="3"/>
        <v>9.8999999999999808</v>
      </c>
      <c r="C101">
        <f t="shared" ca="1" si="2"/>
        <v>21.564474270746857</v>
      </c>
    </row>
    <row r="102" spans="2:3" x14ac:dyDescent="0.25">
      <c r="B102">
        <f t="shared" si="3"/>
        <v>9.9999999999999805</v>
      </c>
      <c r="C102">
        <f t="shared" ca="1" si="2"/>
        <v>19.69817623937044</v>
      </c>
    </row>
    <row r="103" spans="2:3" x14ac:dyDescent="0.25">
      <c r="B103">
        <f t="shared" si="3"/>
        <v>10.09999999999998</v>
      </c>
      <c r="C103">
        <f t="shared" ca="1" si="2"/>
        <v>20.091929918705002</v>
      </c>
    </row>
    <row r="104" spans="2:3" x14ac:dyDescent="0.25">
      <c r="B104">
        <f t="shared" si="3"/>
        <v>10.19999999999998</v>
      </c>
      <c r="C104">
        <f t="shared" ca="1" si="2"/>
        <v>23.055669527056558</v>
      </c>
    </row>
    <row r="105" spans="2:3" x14ac:dyDescent="0.25">
      <c r="B105">
        <f t="shared" si="3"/>
        <v>10.299999999999979</v>
      </c>
      <c r="C105">
        <f t="shared" ca="1" si="2"/>
        <v>33.571493993515894</v>
      </c>
    </row>
    <row r="106" spans="2:3" x14ac:dyDescent="0.25">
      <c r="B106">
        <f t="shared" si="3"/>
        <v>10.399999999999979</v>
      </c>
      <c r="C106">
        <f t="shared" ca="1" si="2"/>
        <v>27.478774318600308</v>
      </c>
    </row>
    <row r="107" spans="2:3" x14ac:dyDescent="0.25">
      <c r="B107">
        <f t="shared" si="3"/>
        <v>10.499999999999979</v>
      </c>
      <c r="C107">
        <f t="shared" ca="1" si="2"/>
        <v>18.872612833080453</v>
      </c>
    </row>
    <row r="108" spans="2:3" x14ac:dyDescent="0.25">
      <c r="B108">
        <f t="shared" si="3"/>
        <v>10.599999999999978</v>
      </c>
      <c r="C108">
        <f t="shared" ca="1" si="2"/>
        <v>23.785087578953174</v>
      </c>
    </row>
    <row r="109" spans="2:3" x14ac:dyDescent="0.25">
      <c r="B109">
        <f t="shared" si="3"/>
        <v>10.699999999999978</v>
      </c>
      <c r="C109">
        <f t="shared" ca="1" si="2"/>
        <v>27.471168366248456</v>
      </c>
    </row>
    <row r="110" spans="2:3" x14ac:dyDescent="0.25">
      <c r="B110">
        <f t="shared" si="3"/>
        <v>10.799999999999978</v>
      </c>
      <c r="C110">
        <f t="shared" ca="1" si="2"/>
        <v>32.003551070518299</v>
      </c>
    </row>
    <row r="111" spans="2:3" x14ac:dyDescent="0.25">
      <c r="B111">
        <f t="shared" si="3"/>
        <v>10.899999999999977</v>
      </c>
      <c r="C111">
        <f t="shared" ca="1" si="2"/>
        <v>31.812794823481504</v>
      </c>
    </row>
    <row r="112" spans="2:3" x14ac:dyDescent="0.25">
      <c r="B112">
        <f t="shared" si="3"/>
        <v>10.999999999999977</v>
      </c>
      <c r="C112">
        <f t="shared" ca="1" si="2"/>
        <v>19.39568391211003</v>
      </c>
    </row>
    <row r="113" spans="2:3" x14ac:dyDescent="0.25">
      <c r="B113">
        <f t="shared" si="3"/>
        <v>11.099999999999977</v>
      </c>
      <c r="C113">
        <f t="shared" ca="1" si="2"/>
        <v>26.729764462806749</v>
      </c>
    </row>
    <row r="114" spans="2:3" x14ac:dyDescent="0.25">
      <c r="B114">
        <f t="shared" si="3"/>
        <v>11.199999999999976</v>
      </c>
      <c r="C114">
        <f t="shared" ca="1" si="2"/>
        <v>28.180637761974516</v>
      </c>
    </row>
    <row r="115" spans="2:3" x14ac:dyDescent="0.25">
      <c r="B115">
        <f t="shared" si="3"/>
        <v>11.299999999999976</v>
      </c>
      <c r="C115">
        <f t="shared" ca="1" si="2"/>
        <v>22.245541665725117</v>
      </c>
    </row>
    <row r="116" spans="2:3" x14ac:dyDescent="0.25">
      <c r="B116">
        <f t="shared" si="3"/>
        <v>11.399999999999975</v>
      </c>
      <c r="C116">
        <f t="shared" ca="1" si="2"/>
        <v>31.188660977060184</v>
      </c>
    </row>
    <row r="117" spans="2:3" x14ac:dyDescent="0.25">
      <c r="B117">
        <f t="shared" si="3"/>
        <v>11.499999999999975</v>
      </c>
      <c r="C117">
        <f t="shared" ca="1" si="2"/>
        <v>21.851291185556164</v>
      </c>
    </row>
    <row r="118" spans="2:3" x14ac:dyDescent="0.25">
      <c r="B118">
        <f t="shared" si="3"/>
        <v>11.599999999999975</v>
      </c>
      <c r="C118">
        <f t="shared" ca="1" si="2"/>
        <v>30.418564583231777</v>
      </c>
    </row>
    <row r="119" spans="2:3" x14ac:dyDescent="0.25">
      <c r="B119">
        <f t="shared" si="3"/>
        <v>11.699999999999974</v>
      </c>
      <c r="C119">
        <f t="shared" ca="1" si="2"/>
        <v>26.867991665485281</v>
      </c>
    </row>
    <row r="120" spans="2:3" x14ac:dyDescent="0.25">
      <c r="B120">
        <f t="shared" si="3"/>
        <v>11.799999999999974</v>
      </c>
      <c r="C120">
        <f t="shared" ca="1" si="2"/>
        <v>24.868546832565073</v>
      </c>
    </row>
    <row r="121" spans="2:3" x14ac:dyDescent="0.25">
      <c r="B121">
        <f t="shared" si="3"/>
        <v>11.899999999999974</v>
      </c>
      <c r="C121">
        <f t="shared" ca="1" si="2"/>
        <v>27.746693107184466</v>
      </c>
    </row>
    <row r="122" spans="2:3" x14ac:dyDescent="0.25">
      <c r="B122">
        <f t="shared" si="3"/>
        <v>11.999999999999973</v>
      </c>
      <c r="C122">
        <f t="shared" ca="1" si="2"/>
        <v>34.096244496915027</v>
      </c>
    </row>
    <row r="123" spans="2:3" x14ac:dyDescent="0.25">
      <c r="B123">
        <f t="shared" si="3"/>
        <v>12.099999999999973</v>
      </c>
      <c r="C123">
        <f t="shared" ca="1" si="2"/>
        <v>34.761646561305923</v>
      </c>
    </row>
    <row r="124" spans="2:3" x14ac:dyDescent="0.25">
      <c r="B124">
        <f t="shared" si="3"/>
        <v>12.199999999999973</v>
      </c>
      <c r="C124">
        <f t="shared" ca="1" si="2"/>
        <v>25.509585516656951</v>
      </c>
    </row>
    <row r="125" spans="2:3" x14ac:dyDescent="0.25">
      <c r="B125">
        <f t="shared" si="3"/>
        <v>12.299999999999972</v>
      </c>
      <c r="C125">
        <f t="shared" ca="1" si="2"/>
        <v>29.346305678351975</v>
      </c>
    </row>
    <row r="126" spans="2:3" x14ac:dyDescent="0.25">
      <c r="B126">
        <f t="shared" si="3"/>
        <v>12.399999999999972</v>
      </c>
      <c r="C126">
        <f t="shared" ca="1" si="2"/>
        <v>28.83276345819576</v>
      </c>
    </row>
    <row r="127" spans="2:3" x14ac:dyDescent="0.25">
      <c r="B127">
        <f t="shared" si="3"/>
        <v>12.499999999999972</v>
      </c>
      <c r="C127">
        <f t="shared" ca="1" si="2"/>
        <v>22.610766787756546</v>
      </c>
    </row>
    <row r="128" spans="2:3" x14ac:dyDescent="0.25">
      <c r="B128">
        <f t="shared" si="3"/>
        <v>12.599999999999971</v>
      </c>
      <c r="C128">
        <f t="shared" ca="1" si="2"/>
        <v>32.088588877508784</v>
      </c>
    </row>
    <row r="129" spans="2:3" x14ac:dyDescent="0.25">
      <c r="B129">
        <f t="shared" si="3"/>
        <v>12.699999999999971</v>
      </c>
      <c r="C129">
        <f t="shared" ca="1" si="2"/>
        <v>27.111988373998113</v>
      </c>
    </row>
    <row r="130" spans="2:3" x14ac:dyDescent="0.25">
      <c r="B130">
        <f t="shared" si="3"/>
        <v>12.799999999999971</v>
      </c>
      <c r="C130">
        <f t="shared" ca="1" si="2"/>
        <v>27.257122113094717</v>
      </c>
    </row>
    <row r="131" spans="2:3" x14ac:dyDescent="0.25">
      <c r="B131">
        <f t="shared" si="3"/>
        <v>12.89999999999997</v>
      </c>
      <c r="C131">
        <f t="shared" ref="C131:C194" ca="1" si="4">_xlfn.NORM.INV(RAND(),0,$A$2)+$A$4+$A$6*B131+$A$8*B131*B131+$A$10*B131*B131*B131</f>
        <v>32.300933693010897</v>
      </c>
    </row>
    <row r="132" spans="2:3" x14ac:dyDescent="0.25">
      <c r="B132">
        <f t="shared" ref="B132:B187" si="5">B131+0.1</f>
        <v>12.99999999999997</v>
      </c>
      <c r="C132">
        <f t="shared" ca="1" si="4"/>
        <v>31.988760067208126</v>
      </c>
    </row>
    <row r="133" spans="2:3" x14ac:dyDescent="0.25">
      <c r="B133">
        <f t="shared" si="5"/>
        <v>13.099999999999969</v>
      </c>
      <c r="C133">
        <f t="shared" ca="1" si="4"/>
        <v>27.043598409413732</v>
      </c>
    </row>
    <row r="134" spans="2:3" x14ac:dyDescent="0.25">
      <c r="B134">
        <f t="shared" si="5"/>
        <v>13.199999999999969</v>
      </c>
      <c r="C134">
        <f t="shared" ca="1" si="4"/>
        <v>39.600068161612768</v>
      </c>
    </row>
    <row r="135" spans="2:3" x14ac:dyDescent="0.25">
      <c r="B135">
        <f t="shared" si="5"/>
        <v>13.299999999999969</v>
      </c>
      <c r="C135">
        <f t="shared" ca="1" si="4"/>
        <v>38.915165208924641</v>
      </c>
    </row>
    <row r="136" spans="2:3" x14ac:dyDescent="0.25">
      <c r="B136">
        <f t="shared" si="5"/>
        <v>13.399999999999968</v>
      </c>
      <c r="C136">
        <f t="shared" ca="1" si="4"/>
        <v>37.476731938015178</v>
      </c>
    </row>
    <row r="137" spans="2:3" x14ac:dyDescent="0.25">
      <c r="B137">
        <f t="shared" si="5"/>
        <v>13.499999999999968</v>
      </c>
      <c r="C137">
        <f t="shared" ca="1" si="4"/>
        <v>31.91293488422771</v>
      </c>
    </row>
    <row r="138" spans="2:3" x14ac:dyDescent="0.25">
      <c r="B138">
        <f t="shared" si="5"/>
        <v>13.599999999999968</v>
      </c>
      <c r="C138">
        <f t="shared" ca="1" si="4"/>
        <v>36.313690940900855</v>
      </c>
    </row>
    <row r="139" spans="2:3" x14ac:dyDescent="0.25">
      <c r="B139">
        <f t="shared" si="5"/>
        <v>13.699999999999967</v>
      </c>
      <c r="C139">
        <f t="shared" ca="1" si="4"/>
        <v>34.231795549999973</v>
      </c>
    </row>
    <row r="140" spans="2:3" x14ac:dyDescent="0.25">
      <c r="B140">
        <f t="shared" si="5"/>
        <v>13.799999999999967</v>
      </c>
      <c r="C140">
        <f t="shared" ca="1" si="4"/>
        <v>34.417080527512375</v>
      </c>
    </row>
    <row r="141" spans="2:3" x14ac:dyDescent="0.25">
      <c r="B141">
        <f t="shared" si="5"/>
        <v>13.899999999999967</v>
      </c>
      <c r="C141">
        <f t="shared" ca="1" si="4"/>
        <v>41.761462036930041</v>
      </c>
    </row>
    <row r="142" spans="2:3" x14ac:dyDescent="0.25">
      <c r="B142">
        <f t="shared" si="5"/>
        <v>13.999999999999966</v>
      </c>
      <c r="C142">
        <f t="shared" ca="1" si="4"/>
        <v>31.814358412866497</v>
      </c>
    </row>
    <row r="143" spans="2:3" x14ac:dyDescent="0.25">
      <c r="B143">
        <f t="shared" si="5"/>
        <v>14.099999999999966</v>
      </c>
      <c r="C143">
        <f t="shared" ca="1" si="4"/>
        <v>30.118780277408909</v>
      </c>
    </row>
    <row r="144" spans="2:3" x14ac:dyDescent="0.25">
      <c r="B144">
        <f t="shared" si="5"/>
        <v>14.199999999999966</v>
      </c>
      <c r="C144">
        <f t="shared" ca="1" si="4"/>
        <v>34.754814300750994</v>
      </c>
    </row>
    <row r="145" spans="2:3" x14ac:dyDescent="0.25">
      <c r="B145">
        <f t="shared" si="5"/>
        <v>14.299999999999965</v>
      </c>
      <c r="C145">
        <f t="shared" ca="1" si="4"/>
        <v>42.01304211962622</v>
      </c>
    </row>
    <row r="146" spans="2:3" x14ac:dyDescent="0.25">
      <c r="B146">
        <f t="shared" si="5"/>
        <v>14.399999999999965</v>
      </c>
      <c r="C146">
        <f t="shared" ca="1" si="4"/>
        <v>34.677497891418597</v>
      </c>
    </row>
    <row r="147" spans="2:3" x14ac:dyDescent="0.25">
      <c r="B147">
        <f t="shared" si="5"/>
        <v>14.499999999999964</v>
      </c>
      <c r="C147">
        <f t="shared" ca="1" si="4"/>
        <v>30.600651009706027</v>
      </c>
    </row>
    <row r="148" spans="2:3" x14ac:dyDescent="0.25">
      <c r="B148">
        <f t="shared" si="5"/>
        <v>14.599999999999964</v>
      </c>
      <c r="C148">
        <f t="shared" ca="1" si="4"/>
        <v>32.770866590134077</v>
      </c>
    </row>
    <row r="149" spans="2:3" x14ac:dyDescent="0.25">
      <c r="B149">
        <f t="shared" si="5"/>
        <v>14.699999999999964</v>
      </c>
      <c r="C149">
        <f t="shared" ca="1" si="4"/>
        <v>34.049746227847777</v>
      </c>
    </row>
    <row r="150" spans="2:3" x14ac:dyDescent="0.25">
      <c r="B150">
        <f t="shared" si="5"/>
        <v>14.799999999999963</v>
      </c>
      <c r="C150">
        <f t="shared" ca="1" si="4"/>
        <v>33.403097639533982</v>
      </c>
    </row>
    <row r="151" spans="2:3" x14ac:dyDescent="0.25">
      <c r="B151">
        <f t="shared" si="5"/>
        <v>14.899999999999963</v>
      </c>
      <c r="C151">
        <f t="shared" ca="1" si="4"/>
        <v>33.523723324078389</v>
      </c>
    </row>
    <row r="152" spans="2:3" x14ac:dyDescent="0.25">
      <c r="B152">
        <f t="shared" si="5"/>
        <v>14.999999999999963</v>
      </c>
      <c r="C152">
        <f t="shared" ca="1" si="4"/>
        <v>31.604242329759764</v>
      </c>
    </row>
    <row r="153" spans="2:3" x14ac:dyDescent="0.25">
      <c r="B153">
        <f t="shared" si="5"/>
        <v>15.099999999999962</v>
      </c>
      <c r="C153">
        <f t="shared" ca="1" si="4"/>
        <v>34.797850074672823</v>
      </c>
    </row>
    <row r="154" spans="2:3" x14ac:dyDescent="0.25">
      <c r="B154">
        <f t="shared" si="5"/>
        <v>15.199999999999962</v>
      </c>
      <c r="C154">
        <f t="shared" ca="1" si="4"/>
        <v>33.221460854966857</v>
      </c>
    </row>
    <row r="155" spans="2:3" x14ac:dyDescent="0.25">
      <c r="B155">
        <f t="shared" si="5"/>
        <v>15.299999999999962</v>
      </c>
      <c r="C155">
        <f t="shared" ca="1" si="4"/>
        <v>29.026032281615532</v>
      </c>
    </row>
    <row r="156" spans="2:3" x14ac:dyDescent="0.25">
      <c r="B156">
        <f t="shared" si="5"/>
        <v>15.399999999999961</v>
      </c>
      <c r="C156">
        <f t="shared" ca="1" si="4"/>
        <v>37.724898617856489</v>
      </c>
    </row>
    <row r="157" spans="2:3" x14ac:dyDescent="0.25">
      <c r="B157">
        <f t="shared" si="5"/>
        <v>15.499999999999961</v>
      </c>
      <c r="C157">
        <f t="shared" ca="1" si="4"/>
        <v>28.678036018152667</v>
      </c>
    </row>
    <row r="158" spans="2:3" x14ac:dyDescent="0.25">
      <c r="B158">
        <f t="shared" si="5"/>
        <v>15.599999999999961</v>
      </c>
      <c r="C158">
        <f t="shared" ca="1" si="4"/>
        <v>38.775606977763637</v>
      </c>
    </row>
    <row r="159" spans="2:3" x14ac:dyDescent="0.25">
      <c r="B159">
        <f t="shared" si="5"/>
        <v>15.69999999999996</v>
      </c>
      <c r="C159">
        <f t="shared" ca="1" si="4"/>
        <v>29.991806039043009</v>
      </c>
    </row>
    <row r="160" spans="2:3" x14ac:dyDescent="0.25">
      <c r="B160">
        <f t="shared" si="5"/>
        <v>15.79999999999996</v>
      </c>
      <c r="C160">
        <f t="shared" ca="1" si="4"/>
        <v>34.403914851751395</v>
      </c>
    </row>
    <row r="161" spans="2:3" x14ac:dyDescent="0.25">
      <c r="B161">
        <f t="shared" si="5"/>
        <v>15.899999999999959</v>
      </c>
      <c r="C161">
        <f t="shared" ca="1" si="4"/>
        <v>39.287711089247267</v>
      </c>
    </row>
    <row r="162" spans="2:3" x14ac:dyDescent="0.25">
      <c r="B162">
        <f t="shared" si="5"/>
        <v>15.999999999999959</v>
      </c>
      <c r="C162">
        <f t="shared" ca="1" si="4"/>
        <v>40.365297158033698</v>
      </c>
    </row>
    <row r="163" spans="2:3" x14ac:dyDescent="0.25">
      <c r="B163">
        <f t="shared" si="5"/>
        <v>16.099999999999959</v>
      </c>
      <c r="C163">
        <f t="shared" ca="1" si="4"/>
        <v>36.128420037736539</v>
      </c>
    </row>
    <row r="164" spans="2:3" x14ac:dyDescent="0.25">
      <c r="B164">
        <f t="shared" si="5"/>
        <v>16.19999999999996</v>
      </c>
      <c r="C164">
        <f t="shared" ca="1" si="4"/>
        <v>37.641494679002491</v>
      </c>
    </row>
    <row r="165" spans="2:3" x14ac:dyDescent="0.25">
      <c r="B165">
        <f t="shared" si="5"/>
        <v>16.299999999999962</v>
      </c>
      <c r="C165">
        <f t="shared" ca="1" si="4"/>
        <v>32.253480118977855</v>
      </c>
    </row>
    <row r="166" spans="2:3" x14ac:dyDescent="0.25">
      <c r="B166">
        <f t="shared" si="5"/>
        <v>16.399999999999963</v>
      </c>
      <c r="C166">
        <f t="shared" ca="1" si="4"/>
        <v>29.94202321372731</v>
      </c>
    </row>
    <row r="167" spans="2:3" x14ac:dyDescent="0.25">
      <c r="B167">
        <f t="shared" si="5"/>
        <v>16.499999999999964</v>
      </c>
      <c r="C167">
        <f t="shared" ca="1" si="4"/>
        <v>40.043245307188478</v>
      </c>
    </row>
    <row r="168" spans="2:3" x14ac:dyDescent="0.25">
      <c r="B168">
        <f t="shared" si="5"/>
        <v>16.599999999999966</v>
      </c>
      <c r="C168">
        <f t="shared" ca="1" si="4"/>
        <v>33.884969491415113</v>
      </c>
    </row>
    <row r="169" spans="2:3" x14ac:dyDescent="0.25">
      <c r="B169">
        <f t="shared" si="5"/>
        <v>16.699999999999967</v>
      </c>
      <c r="C169">
        <f t="shared" ca="1" si="4"/>
        <v>35.180562435503461</v>
      </c>
    </row>
    <row r="170" spans="2:3" x14ac:dyDescent="0.25">
      <c r="B170">
        <f t="shared" si="5"/>
        <v>16.799999999999969</v>
      </c>
      <c r="C170">
        <f t="shared" ca="1" si="4"/>
        <v>38.125645969516825</v>
      </c>
    </row>
    <row r="171" spans="2:3" x14ac:dyDescent="0.25">
      <c r="B171">
        <f t="shared" si="5"/>
        <v>16.89999999999997</v>
      </c>
      <c r="C171">
        <f t="shared" ca="1" si="4"/>
        <v>36.700236863389371</v>
      </c>
    </row>
    <row r="172" spans="2:3" x14ac:dyDescent="0.25">
      <c r="B172">
        <f t="shared" si="5"/>
        <v>16.999999999999972</v>
      </c>
      <c r="C172">
        <f t="shared" ca="1" si="4"/>
        <v>40.006131620402442</v>
      </c>
    </row>
    <row r="173" spans="2:3" x14ac:dyDescent="0.25">
      <c r="B173">
        <f t="shared" si="5"/>
        <v>17.099999999999973</v>
      </c>
      <c r="C173">
        <f t="shared" ca="1" si="4"/>
        <v>32.468287105585823</v>
      </c>
    </row>
    <row r="174" spans="2:3" x14ac:dyDescent="0.25">
      <c r="B174">
        <f t="shared" si="5"/>
        <v>17.199999999999974</v>
      </c>
      <c r="C174">
        <f t="shared" ca="1" si="4"/>
        <v>34.76173008995449</v>
      </c>
    </row>
    <row r="175" spans="2:3" x14ac:dyDescent="0.25">
      <c r="B175">
        <f t="shared" si="5"/>
        <v>17.299999999999976</v>
      </c>
      <c r="C175">
        <f t="shared" ca="1" si="4"/>
        <v>42.969987653980461</v>
      </c>
    </row>
    <row r="176" spans="2:3" x14ac:dyDescent="0.25">
      <c r="B176">
        <f t="shared" si="5"/>
        <v>17.399999999999977</v>
      </c>
      <c r="C176">
        <f t="shared" ca="1" si="4"/>
        <v>39.418688928677739</v>
      </c>
    </row>
    <row r="177" spans="2:3" x14ac:dyDescent="0.25">
      <c r="B177">
        <f t="shared" si="5"/>
        <v>17.499999999999979</v>
      </c>
      <c r="C177">
        <f t="shared" ca="1" si="4"/>
        <v>33.871071655803853</v>
      </c>
    </row>
    <row r="178" spans="2:3" x14ac:dyDescent="0.25">
      <c r="B178">
        <f t="shared" si="5"/>
        <v>17.59999999999998</v>
      </c>
      <c r="C178">
        <f t="shared" ca="1" si="4"/>
        <v>37.250515290647449</v>
      </c>
    </row>
    <row r="179" spans="2:3" x14ac:dyDescent="0.25">
      <c r="B179">
        <f t="shared" si="5"/>
        <v>17.699999999999982</v>
      </c>
      <c r="C179">
        <f t="shared" ca="1" si="4"/>
        <v>41.981858284490968</v>
      </c>
    </row>
    <row r="180" spans="2:3" x14ac:dyDescent="0.25">
      <c r="B180">
        <f t="shared" si="5"/>
        <v>17.799999999999983</v>
      </c>
      <c r="C180">
        <f t="shared" ca="1" si="4"/>
        <v>43.19944922847057</v>
      </c>
    </row>
    <row r="181" spans="2:3" x14ac:dyDescent="0.25">
      <c r="B181">
        <f t="shared" si="5"/>
        <v>17.899999999999984</v>
      </c>
      <c r="C181">
        <f t="shared" ca="1" si="4"/>
        <v>39.69260949458976</v>
      </c>
    </row>
    <row r="182" spans="2:3" x14ac:dyDescent="0.25">
      <c r="B182">
        <f t="shared" si="5"/>
        <v>17.999999999999986</v>
      </c>
      <c r="C182">
        <f t="shared" ca="1" si="4"/>
        <v>36.320970713703701</v>
      </c>
    </row>
    <row r="183" spans="2:3" x14ac:dyDescent="0.25">
      <c r="B183">
        <f t="shared" si="5"/>
        <v>18.099999999999987</v>
      </c>
      <c r="C183">
        <f t="shared" ca="1" si="4"/>
        <v>32.769911833775872</v>
      </c>
    </row>
    <row r="184" spans="2:3" x14ac:dyDescent="0.25">
      <c r="B184">
        <f t="shared" si="5"/>
        <v>18.199999999999989</v>
      </c>
      <c r="C184">
        <f t="shared" ca="1" si="4"/>
        <v>38.652135003805242</v>
      </c>
    </row>
    <row r="185" spans="2:3" x14ac:dyDescent="0.25">
      <c r="B185">
        <f t="shared" si="5"/>
        <v>18.29999999999999</v>
      </c>
      <c r="C185">
        <f t="shared" ca="1" si="4"/>
        <v>38.381725646998696</v>
      </c>
    </row>
    <row r="186" spans="2:3" x14ac:dyDescent="0.25">
      <c r="B186">
        <f t="shared" si="5"/>
        <v>18.399999999999991</v>
      </c>
      <c r="C186">
        <f t="shared" ca="1" si="4"/>
        <v>42.801897125962206</v>
      </c>
    </row>
    <row r="187" spans="2:3" x14ac:dyDescent="0.25">
      <c r="B187">
        <f t="shared" si="5"/>
        <v>18.499999999999993</v>
      </c>
      <c r="C187">
        <f t="shared" ca="1" si="4"/>
        <v>34.812649878384072</v>
      </c>
    </row>
    <row r="188" spans="2:3" x14ac:dyDescent="0.25">
      <c r="B188">
        <f>B187+0.1</f>
        <v>18.599999999999994</v>
      </c>
      <c r="C188">
        <f t="shared" ca="1" si="4"/>
        <v>42.16684066896007</v>
      </c>
    </row>
    <row r="189" spans="2:3" x14ac:dyDescent="0.25">
      <c r="B189">
        <f t="shared" ref="B189:B202" si="6">B188+0.1</f>
        <v>18.699999999999996</v>
      </c>
      <c r="C189">
        <f t="shared" ca="1" si="4"/>
        <v>40.524695546771085</v>
      </c>
    </row>
    <row r="190" spans="2:3" x14ac:dyDescent="0.25">
      <c r="B190">
        <f t="shared" si="6"/>
        <v>18.799999999999997</v>
      </c>
      <c r="C190">
        <f t="shared" ca="1" si="4"/>
        <v>39.963103017642389</v>
      </c>
    </row>
    <row r="191" spans="2:3" x14ac:dyDescent="0.25">
      <c r="B191">
        <f t="shared" si="6"/>
        <v>18.899999999999999</v>
      </c>
      <c r="C191">
        <f t="shared" ca="1" si="4"/>
        <v>45.221430282621057</v>
      </c>
    </row>
    <row r="192" spans="2:3" x14ac:dyDescent="0.25">
      <c r="B192">
        <f t="shared" si="6"/>
        <v>19</v>
      </c>
      <c r="C192">
        <f t="shared" ca="1" si="4"/>
        <v>42.387097369814796</v>
      </c>
    </row>
    <row r="193" spans="2:3" x14ac:dyDescent="0.25">
      <c r="B193">
        <f t="shared" si="6"/>
        <v>19.100000000000001</v>
      </c>
      <c r="C193">
        <f t="shared" ca="1" si="4"/>
        <v>46.017896087424063</v>
      </c>
    </row>
    <row r="194" spans="2:3" x14ac:dyDescent="0.25">
      <c r="B194">
        <f t="shared" si="6"/>
        <v>19.200000000000003</v>
      </c>
      <c r="C194">
        <f t="shared" ca="1" si="4"/>
        <v>44.980533760269537</v>
      </c>
    </row>
    <row r="195" spans="2:3" x14ac:dyDescent="0.25">
      <c r="B195">
        <f t="shared" si="6"/>
        <v>19.300000000000004</v>
      </c>
      <c r="C195">
        <f t="shared" ref="C195:C202" ca="1" si="7">_xlfn.NORM.INV(RAND(),0,$A$2)+$A$4+$A$6*B195+$A$8*B195*B195+$A$10*B195*B195*B195</f>
        <v>43.776487835910906</v>
      </c>
    </row>
    <row r="196" spans="2:3" x14ac:dyDescent="0.25">
      <c r="B196">
        <f t="shared" si="6"/>
        <v>19.400000000000006</v>
      </c>
      <c r="C196">
        <f t="shared" ca="1" si="7"/>
        <v>42.912424245336943</v>
      </c>
    </row>
    <row r="197" spans="2:3" x14ac:dyDescent="0.25">
      <c r="B197">
        <f t="shared" si="6"/>
        <v>19.500000000000007</v>
      </c>
      <c r="C197">
        <f t="shared" ca="1" si="7"/>
        <v>41.791438168831853</v>
      </c>
    </row>
    <row r="198" spans="2:3" x14ac:dyDescent="0.25">
      <c r="B198">
        <f t="shared" si="6"/>
        <v>19.600000000000009</v>
      </c>
      <c r="C198">
        <f t="shared" ca="1" si="7"/>
        <v>41.85548196752427</v>
      </c>
    </row>
    <row r="199" spans="2:3" x14ac:dyDescent="0.25">
      <c r="B199">
        <f t="shared" si="6"/>
        <v>19.70000000000001</v>
      </c>
      <c r="C199">
        <f t="shared" ca="1" si="7"/>
        <v>39.408130424707473</v>
      </c>
    </row>
    <row r="200" spans="2:3" x14ac:dyDescent="0.25">
      <c r="B200">
        <f t="shared" si="6"/>
        <v>19.800000000000011</v>
      </c>
      <c r="C200">
        <f t="shared" ca="1" si="7"/>
        <v>42.080641778853924</v>
      </c>
    </row>
    <row r="201" spans="2:3" x14ac:dyDescent="0.25">
      <c r="B201">
        <f t="shared" si="6"/>
        <v>19.900000000000013</v>
      </c>
      <c r="C201">
        <f t="shared" ca="1" si="7"/>
        <v>44.85042405153802</v>
      </c>
    </row>
    <row r="202" spans="2:3" x14ac:dyDescent="0.25">
      <c r="B202">
        <f t="shared" si="6"/>
        <v>20.000000000000014</v>
      </c>
      <c r="C202">
        <f t="shared" ca="1" si="7"/>
        <v>39.669305259382021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4DF9-4886-473A-B99A-1220ACEF9721}">
  <dimension ref="A1:E202"/>
  <sheetViews>
    <sheetView workbookViewId="0">
      <selection activeCell="A6" sqref="A6"/>
    </sheetView>
  </sheetViews>
  <sheetFormatPr defaultRowHeight="15" x14ac:dyDescent="0.25"/>
  <cols>
    <col min="1" max="1" width="15.85546875" style="2" bestFit="1" customWidth="1"/>
    <col min="3" max="3" width="12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7</v>
      </c>
      <c r="E1" s="1" t="s">
        <v>8</v>
      </c>
    </row>
    <row r="2" spans="1:5" x14ac:dyDescent="0.25">
      <c r="A2" s="1" t="s">
        <v>3</v>
      </c>
      <c r="B2">
        <v>0</v>
      </c>
      <c r="C2">
        <v>-1.7352733885190954</v>
      </c>
      <c r="D2">
        <f>$A$3+$A$5*B2</f>
        <v>3.67</v>
      </c>
      <c r="E2">
        <f>(D2-C2)^2</f>
        <v>29.216980404632704</v>
      </c>
    </row>
    <row r="3" spans="1:5" x14ac:dyDescent="0.25">
      <c r="A3" s="3">
        <v>3.67</v>
      </c>
      <c r="B3">
        <f>B2+0.1</f>
        <v>0.1</v>
      </c>
      <c r="C3">
        <v>5.3719722395441547</v>
      </c>
      <c r="D3">
        <f t="shared" ref="D3:D66" si="0">$A$3+$A$5*B3</f>
        <v>3.875</v>
      </c>
      <c r="E3">
        <f t="shared" ref="E3:E66" si="1">(D3-C3)^2</f>
        <v>2.2409258859658423</v>
      </c>
    </row>
    <row r="4" spans="1:5" x14ac:dyDescent="0.25">
      <c r="A4" s="1" t="s">
        <v>4</v>
      </c>
      <c r="B4">
        <f t="shared" ref="B4:B67" si="2">B3+0.1</f>
        <v>0.2</v>
      </c>
      <c r="C4">
        <v>-0.13841523980368053</v>
      </c>
      <c r="D4">
        <f t="shared" si="0"/>
        <v>4.08</v>
      </c>
      <c r="E4">
        <f t="shared" si="1"/>
        <v>17.795027135407942</v>
      </c>
    </row>
    <row r="5" spans="1:5" x14ac:dyDescent="0.25">
      <c r="A5" s="3">
        <v>2.0499999999999998</v>
      </c>
      <c r="B5">
        <f t="shared" si="2"/>
        <v>0.30000000000000004</v>
      </c>
      <c r="C5">
        <v>-0.72428988596400723</v>
      </c>
      <c r="D5">
        <f t="shared" si="0"/>
        <v>4.2850000000000001</v>
      </c>
      <c r="E5">
        <f t="shared" si="1"/>
        <v>25.092985161621293</v>
      </c>
    </row>
    <row r="6" spans="1:5" x14ac:dyDescent="0.25">
      <c r="B6">
        <f t="shared" si="2"/>
        <v>0.4</v>
      </c>
      <c r="C6">
        <v>9.0592690524858046</v>
      </c>
      <c r="D6">
        <f t="shared" si="0"/>
        <v>4.49</v>
      </c>
      <c r="E6">
        <f t="shared" si="1"/>
        <v>20.878219674004519</v>
      </c>
    </row>
    <row r="7" spans="1:5" x14ac:dyDescent="0.25">
      <c r="A7" s="1"/>
      <c r="B7">
        <f t="shared" si="2"/>
        <v>0.5</v>
      </c>
      <c r="C7">
        <v>2.2694121940805476</v>
      </c>
      <c r="D7">
        <f t="shared" si="0"/>
        <v>4.6950000000000003</v>
      </c>
      <c r="E7">
        <f t="shared" si="1"/>
        <v>5.8834762042251443</v>
      </c>
    </row>
    <row r="8" spans="1:5" x14ac:dyDescent="0.25">
      <c r="B8">
        <f t="shared" si="2"/>
        <v>0.6</v>
      </c>
      <c r="C8">
        <v>9.673259015597365</v>
      </c>
      <c r="D8">
        <f t="shared" si="0"/>
        <v>4.8999999999999995</v>
      </c>
      <c r="E8">
        <f t="shared" si="1"/>
        <v>22.784001629981532</v>
      </c>
    </row>
    <row r="9" spans="1:5" x14ac:dyDescent="0.25">
      <c r="A9" s="1"/>
      <c r="B9">
        <f t="shared" si="2"/>
        <v>0.7</v>
      </c>
      <c r="C9">
        <v>10.065736197925498</v>
      </c>
      <c r="D9">
        <f t="shared" si="0"/>
        <v>5.1049999999999995</v>
      </c>
      <c r="E9">
        <f t="shared" si="1"/>
        <v>24.608903625408328</v>
      </c>
    </row>
    <row r="10" spans="1:5" x14ac:dyDescent="0.25">
      <c r="A10" s="1" t="s">
        <v>9</v>
      </c>
      <c r="B10">
        <f t="shared" si="2"/>
        <v>0.79999999999999993</v>
      </c>
      <c r="C10">
        <v>2.6225629320242509</v>
      </c>
      <c r="D10">
        <f t="shared" si="0"/>
        <v>5.31</v>
      </c>
      <c r="E10">
        <f t="shared" si="1"/>
        <v>7.2223179943300888</v>
      </c>
    </row>
    <row r="11" spans="1:5" x14ac:dyDescent="0.25">
      <c r="A11" s="3">
        <f>SUM(E2:E202)/COUNT(E2:E202)</f>
        <v>16.038860526774776</v>
      </c>
      <c r="B11">
        <f t="shared" si="2"/>
        <v>0.89999999999999991</v>
      </c>
      <c r="C11">
        <v>-0.67538426838489851</v>
      </c>
      <c r="D11">
        <f t="shared" si="0"/>
        <v>5.5149999999999997</v>
      </c>
      <c r="E11">
        <f t="shared" si="1"/>
        <v>38.320857390267228</v>
      </c>
    </row>
    <row r="12" spans="1:5" x14ac:dyDescent="0.25">
      <c r="B12">
        <f t="shared" si="2"/>
        <v>0.99999999999999989</v>
      </c>
      <c r="C12">
        <v>5.8478770888627416</v>
      </c>
      <c r="D12">
        <f t="shared" si="0"/>
        <v>5.7199999999999989</v>
      </c>
      <c r="E12">
        <f t="shared" si="1"/>
        <v>1.6352549856009802E-2</v>
      </c>
    </row>
    <row r="13" spans="1:5" x14ac:dyDescent="0.25">
      <c r="A13" s="1" t="s">
        <v>43</v>
      </c>
      <c r="B13">
        <f t="shared" si="2"/>
        <v>1.0999999999999999</v>
      </c>
      <c r="C13">
        <v>0.22636736310536554</v>
      </c>
      <c r="D13">
        <f t="shared" si="0"/>
        <v>5.9249999999999989</v>
      </c>
      <c r="E13">
        <f t="shared" si="1"/>
        <v>32.474413930280676</v>
      </c>
    </row>
    <row r="14" spans="1:5" x14ac:dyDescent="0.25">
      <c r="A14" s="3">
        <f>SQRT(A11)</f>
        <v>4.0048546199300139</v>
      </c>
      <c r="B14">
        <f t="shared" si="2"/>
        <v>1.2</v>
      </c>
      <c r="C14">
        <v>7.1202123711513252</v>
      </c>
      <c r="D14">
        <f t="shared" si="0"/>
        <v>6.129999999999999</v>
      </c>
      <c r="E14">
        <f t="shared" si="1"/>
        <v>0.98052053998113176</v>
      </c>
    </row>
    <row r="15" spans="1:5" x14ac:dyDescent="0.25">
      <c r="B15">
        <f t="shared" si="2"/>
        <v>1.3</v>
      </c>
      <c r="C15">
        <v>2.4653335039282385</v>
      </c>
      <c r="D15">
        <f t="shared" si="0"/>
        <v>6.335</v>
      </c>
      <c r="E15">
        <f t="shared" si="1"/>
        <v>14.974318790820304</v>
      </c>
    </row>
    <row r="16" spans="1:5" x14ac:dyDescent="0.25">
      <c r="B16">
        <f t="shared" si="2"/>
        <v>1.4000000000000001</v>
      </c>
      <c r="C16">
        <v>6.9479442918356433</v>
      </c>
      <c r="D16">
        <f t="shared" si="0"/>
        <v>6.54</v>
      </c>
      <c r="E16">
        <f t="shared" si="1"/>
        <v>0.16641854524128449</v>
      </c>
    </row>
    <row r="17" spans="2:5" x14ac:dyDescent="0.25">
      <c r="B17">
        <f t="shared" si="2"/>
        <v>1.5000000000000002</v>
      </c>
      <c r="C17">
        <v>12.224620525443509</v>
      </c>
      <c r="D17">
        <f t="shared" si="0"/>
        <v>6.7450000000000001</v>
      </c>
      <c r="E17">
        <f t="shared" si="1"/>
        <v>30.026241102861796</v>
      </c>
    </row>
    <row r="18" spans="2:5" x14ac:dyDescent="0.25">
      <c r="B18">
        <f t="shared" si="2"/>
        <v>1.6000000000000003</v>
      </c>
      <c r="C18">
        <v>5.3936418304124754</v>
      </c>
      <c r="D18">
        <f t="shared" si="0"/>
        <v>6.95</v>
      </c>
      <c r="E18">
        <f t="shared" si="1"/>
        <v>2.4222507520418306</v>
      </c>
    </row>
    <row r="19" spans="2:5" x14ac:dyDescent="0.25">
      <c r="B19">
        <f t="shared" si="2"/>
        <v>1.7000000000000004</v>
      </c>
      <c r="C19">
        <v>14.014361298437807</v>
      </c>
      <c r="D19">
        <f t="shared" si="0"/>
        <v>7.1550000000000002</v>
      </c>
      <c r="E19">
        <f t="shared" si="1"/>
        <v>47.050837422506397</v>
      </c>
    </row>
    <row r="20" spans="2:5" x14ac:dyDescent="0.25">
      <c r="B20">
        <f t="shared" si="2"/>
        <v>1.8000000000000005</v>
      </c>
      <c r="C20">
        <v>6.4959294410925601</v>
      </c>
      <c r="D20">
        <f t="shared" si="0"/>
        <v>7.3600000000000012</v>
      </c>
      <c r="E20">
        <f t="shared" si="1"/>
        <v>0.74661793077061767</v>
      </c>
    </row>
    <row r="21" spans="2:5" x14ac:dyDescent="0.25">
      <c r="B21">
        <f t="shared" si="2"/>
        <v>1.9000000000000006</v>
      </c>
      <c r="C21">
        <v>8.1848949527018906</v>
      </c>
      <c r="D21">
        <f t="shared" si="0"/>
        <v>7.5650000000000013</v>
      </c>
      <c r="E21">
        <f t="shared" si="1"/>
        <v>0.38426975238527761</v>
      </c>
    </row>
    <row r="22" spans="2:5" x14ac:dyDescent="0.25">
      <c r="B22">
        <f t="shared" si="2"/>
        <v>2.0000000000000004</v>
      </c>
      <c r="C22">
        <v>13.725642146442581</v>
      </c>
      <c r="D22">
        <f t="shared" si="0"/>
        <v>7.7700000000000005</v>
      </c>
      <c r="E22">
        <f t="shared" si="1"/>
        <v>35.469673376483193</v>
      </c>
    </row>
    <row r="23" spans="2:5" x14ac:dyDescent="0.25">
      <c r="B23">
        <f t="shared" si="2"/>
        <v>2.1000000000000005</v>
      </c>
      <c r="C23">
        <v>7.7240136577031517</v>
      </c>
      <c r="D23">
        <f t="shared" si="0"/>
        <v>7.9750000000000005</v>
      </c>
      <c r="E23">
        <f t="shared" si="1"/>
        <v>6.2994144019550946E-2</v>
      </c>
    </row>
    <row r="24" spans="2:5" x14ac:dyDescent="0.25">
      <c r="B24">
        <f t="shared" si="2"/>
        <v>2.2000000000000006</v>
      </c>
      <c r="C24">
        <v>7.8054021621028689</v>
      </c>
      <c r="D24">
        <f t="shared" si="0"/>
        <v>8.18</v>
      </c>
      <c r="E24">
        <f t="shared" si="1"/>
        <v>0.14032354015720513</v>
      </c>
    </row>
    <row r="25" spans="2:5" x14ac:dyDescent="0.25">
      <c r="B25">
        <f t="shared" si="2"/>
        <v>2.3000000000000007</v>
      </c>
      <c r="C25">
        <v>4.3853601458839968</v>
      </c>
      <c r="D25">
        <f t="shared" si="0"/>
        <v>8.3850000000000016</v>
      </c>
      <c r="E25">
        <f t="shared" si="1"/>
        <v>15.997118962633095</v>
      </c>
    </row>
    <row r="26" spans="2:5" x14ac:dyDescent="0.25">
      <c r="B26">
        <f t="shared" si="2"/>
        <v>2.4000000000000008</v>
      </c>
      <c r="C26">
        <v>0.81104056801026747</v>
      </c>
      <c r="D26">
        <f t="shared" si="0"/>
        <v>8.59</v>
      </c>
      <c r="E26">
        <f t="shared" si="1"/>
        <v>60.512209844542021</v>
      </c>
    </row>
    <row r="27" spans="2:5" x14ac:dyDescent="0.25">
      <c r="B27">
        <f t="shared" si="2"/>
        <v>2.5000000000000009</v>
      </c>
      <c r="C27">
        <v>7.0616056782011496</v>
      </c>
      <c r="D27">
        <f t="shared" si="0"/>
        <v>8.7950000000000017</v>
      </c>
      <c r="E27">
        <f t="shared" si="1"/>
        <v>3.0046558748445023</v>
      </c>
    </row>
    <row r="28" spans="2:5" x14ac:dyDescent="0.25">
      <c r="B28">
        <f t="shared" si="2"/>
        <v>2.600000000000001</v>
      </c>
      <c r="C28">
        <v>3.4489744159897802</v>
      </c>
      <c r="D28">
        <f t="shared" si="0"/>
        <v>9.0000000000000018</v>
      </c>
      <c r="E28">
        <f t="shared" si="1"/>
        <v>30.813885034336021</v>
      </c>
    </row>
    <row r="29" spans="2:5" x14ac:dyDescent="0.25">
      <c r="B29">
        <f t="shared" si="2"/>
        <v>2.7000000000000011</v>
      </c>
      <c r="C29">
        <v>8.4920109364043874</v>
      </c>
      <c r="D29">
        <f t="shared" si="0"/>
        <v>9.2050000000000018</v>
      </c>
      <c r="E29">
        <f t="shared" si="1"/>
        <v>0.50835340480695113</v>
      </c>
    </row>
    <row r="30" spans="2:5" x14ac:dyDescent="0.25">
      <c r="B30">
        <f t="shared" si="2"/>
        <v>2.8000000000000012</v>
      </c>
      <c r="C30">
        <v>16.401335052609713</v>
      </c>
      <c r="D30">
        <f t="shared" si="0"/>
        <v>9.4100000000000019</v>
      </c>
      <c r="E30">
        <f t="shared" si="1"/>
        <v>48.878765817849235</v>
      </c>
    </row>
    <row r="31" spans="2:5" x14ac:dyDescent="0.25">
      <c r="B31">
        <f t="shared" si="2"/>
        <v>2.9000000000000012</v>
      </c>
      <c r="C31">
        <v>8.8996509369106711</v>
      </c>
      <c r="D31">
        <f t="shared" si="0"/>
        <v>9.615000000000002</v>
      </c>
      <c r="E31">
        <f t="shared" si="1"/>
        <v>0.51172428206278353</v>
      </c>
    </row>
    <row r="32" spans="2:5" x14ac:dyDescent="0.25">
      <c r="B32">
        <f t="shared" si="2"/>
        <v>3.0000000000000013</v>
      </c>
      <c r="C32">
        <v>8.8232469007998713</v>
      </c>
      <c r="D32">
        <f t="shared" si="0"/>
        <v>9.8200000000000021</v>
      </c>
      <c r="E32">
        <f t="shared" si="1"/>
        <v>0.9935167407650658</v>
      </c>
    </row>
    <row r="33" spans="2:5" x14ac:dyDescent="0.25">
      <c r="B33">
        <f t="shared" si="2"/>
        <v>3.1000000000000014</v>
      </c>
      <c r="C33">
        <v>13.577610807513368</v>
      </c>
      <c r="D33">
        <f t="shared" si="0"/>
        <v>10.025000000000002</v>
      </c>
      <c r="E33">
        <f t="shared" si="1"/>
        <v>12.62104354966077</v>
      </c>
    </row>
    <row r="34" spans="2:5" x14ac:dyDescent="0.25">
      <c r="B34">
        <f t="shared" si="2"/>
        <v>3.2000000000000015</v>
      </c>
      <c r="C34">
        <v>17.60002081586542</v>
      </c>
      <c r="D34">
        <f t="shared" si="0"/>
        <v>10.230000000000002</v>
      </c>
      <c r="E34">
        <f t="shared" si="1"/>
        <v>54.317206826289564</v>
      </c>
    </row>
    <row r="35" spans="2:5" x14ac:dyDescent="0.25">
      <c r="B35">
        <f t="shared" si="2"/>
        <v>3.3000000000000016</v>
      </c>
      <c r="C35">
        <v>5.2338424879822787</v>
      </c>
      <c r="D35">
        <f t="shared" si="0"/>
        <v>10.435000000000002</v>
      </c>
      <c r="E35">
        <f t="shared" si="1"/>
        <v>27.052039464818396</v>
      </c>
    </row>
    <row r="36" spans="2:5" x14ac:dyDescent="0.25">
      <c r="B36">
        <f t="shared" si="2"/>
        <v>3.4000000000000017</v>
      </c>
      <c r="C36">
        <v>13.303577742468679</v>
      </c>
      <c r="D36">
        <f t="shared" si="0"/>
        <v>10.640000000000002</v>
      </c>
      <c r="E36">
        <f t="shared" si="1"/>
        <v>7.0946463901745327</v>
      </c>
    </row>
    <row r="37" spans="2:5" x14ac:dyDescent="0.25">
      <c r="B37">
        <f t="shared" si="2"/>
        <v>3.5000000000000018</v>
      </c>
      <c r="C37">
        <v>11.363116580371472</v>
      </c>
      <c r="D37">
        <f t="shared" si="0"/>
        <v>10.845000000000002</v>
      </c>
      <c r="E37">
        <f t="shared" si="1"/>
        <v>0.26844479085582501</v>
      </c>
    </row>
    <row r="38" spans="2:5" x14ac:dyDescent="0.25">
      <c r="B38">
        <f t="shared" si="2"/>
        <v>3.6000000000000019</v>
      </c>
      <c r="C38">
        <v>8.5207540182678763</v>
      </c>
      <c r="D38">
        <f t="shared" si="0"/>
        <v>11.050000000000004</v>
      </c>
      <c r="E38">
        <f t="shared" si="1"/>
        <v>6.3970852361081159</v>
      </c>
    </row>
    <row r="39" spans="2:5" x14ac:dyDescent="0.25">
      <c r="B39">
        <f t="shared" si="2"/>
        <v>3.700000000000002</v>
      </c>
      <c r="C39">
        <v>12.62692593568131</v>
      </c>
      <c r="D39">
        <f t="shared" si="0"/>
        <v>11.255000000000003</v>
      </c>
      <c r="E39">
        <f t="shared" si="1"/>
        <v>1.8821807729950313</v>
      </c>
    </row>
    <row r="40" spans="2:5" x14ac:dyDescent="0.25">
      <c r="B40">
        <f t="shared" si="2"/>
        <v>3.800000000000002</v>
      </c>
      <c r="C40">
        <v>19.637012561728017</v>
      </c>
      <c r="D40">
        <f t="shared" si="0"/>
        <v>11.460000000000004</v>
      </c>
      <c r="E40">
        <f t="shared" si="1"/>
        <v>66.863534434657723</v>
      </c>
    </row>
    <row r="41" spans="2:5" x14ac:dyDescent="0.25">
      <c r="B41">
        <f t="shared" si="2"/>
        <v>3.9000000000000021</v>
      </c>
      <c r="C41">
        <v>4.2888679216171894</v>
      </c>
      <c r="D41">
        <f t="shared" si="0"/>
        <v>11.665000000000003</v>
      </c>
      <c r="E41">
        <f t="shared" si="1"/>
        <v>54.40732443774796</v>
      </c>
    </row>
    <row r="42" spans="2:5" x14ac:dyDescent="0.25">
      <c r="B42">
        <f t="shared" si="2"/>
        <v>4.0000000000000018</v>
      </c>
      <c r="C42">
        <v>9.6607089908971773</v>
      </c>
      <c r="D42">
        <f t="shared" si="0"/>
        <v>11.870000000000003</v>
      </c>
      <c r="E42">
        <f t="shared" si="1"/>
        <v>4.880966762902581</v>
      </c>
    </row>
    <row r="43" spans="2:5" x14ac:dyDescent="0.25">
      <c r="B43">
        <f t="shared" si="2"/>
        <v>4.1000000000000014</v>
      </c>
      <c r="C43">
        <v>12.888640555613273</v>
      </c>
      <c r="D43">
        <f t="shared" si="0"/>
        <v>12.075000000000003</v>
      </c>
      <c r="E43">
        <f t="shared" si="1"/>
        <v>0.66201095373867136</v>
      </c>
    </row>
    <row r="44" spans="2:5" x14ac:dyDescent="0.25">
      <c r="B44">
        <f t="shared" si="2"/>
        <v>4.2000000000000011</v>
      </c>
      <c r="C44">
        <v>15.399748911197207</v>
      </c>
      <c r="D44">
        <f t="shared" si="0"/>
        <v>12.280000000000001</v>
      </c>
      <c r="E44">
        <f t="shared" si="1"/>
        <v>9.7328332689161527</v>
      </c>
    </row>
    <row r="45" spans="2:5" x14ac:dyDescent="0.25">
      <c r="B45">
        <f t="shared" si="2"/>
        <v>4.3000000000000007</v>
      </c>
      <c r="C45">
        <v>14.928988495577016</v>
      </c>
      <c r="D45">
        <f t="shared" si="0"/>
        <v>12.485000000000001</v>
      </c>
      <c r="E45">
        <f t="shared" si="1"/>
        <v>5.973079766512801</v>
      </c>
    </row>
    <row r="46" spans="2:5" x14ac:dyDescent="0.25">
      <c r="B46">
        <f t="shared" si="2"/>
        <v>4.4000000000000004</v>
      </c>
      <c r="C46">
        <v>13.023727098132223</v>
      </c>
      <c r="D46">
        <f t="shared" si="0"/>
        <v>12.69</v>
      </c>
      <c r="E46">
        <f t="shared" si="1"/>
        <v>0.11137377602775493</v>
      </c>
    </row>
    <row r="47" spans="2:5" x14ac:dyDescent="0.25">
      <c r="B47">
        <f t="shared" si="2"/>
        <v>4.5</v>
      </c>
      <c r="C47">
        <v>14.639250423248306</v>
      </c>
      <c r="D47">
        <f t="shared" si="0"/>
        <v>12.895</v>
      </c>
      <c r="E47">
        <f t="shared" si="1"/>
        <v>3.042409539001897</v>
      </c>
    </row>
    <row r="48" spans="2:5" x14ac:dyDescent="0.25">
      <c r="B48">
        <f t="shared" si="2"/>
        <v>4.5999999999999996</v>
      </c>
      <c r="C48">
        <v>14.580966008453593</v>
      </c>
      <c r="D48">
        <f t="shared" si="0"/>
        <v>13.099999999999998</v>
      </c>
      <c r="E48">
        <f t="shared" si="1"/>
        <v>2.1932603181949752</v>
      </c>
    </row>
    <row r="49" spans="2:5" x14ac:dyDescent="0.25">
      <c r="B49">
        <f t="shared" si="2"/>
        <v>4.6999999999999993</v>
      </c>
      <c r="C49">
        <v>10.565508797480273</v>
      </c>
      <c r="D49">
        <f t="shared" si="0"/>
        <v>13.304999999999998</v>
      </c>
      <c r="E49">
        <f t="shared" si="1"/>
        <v>7.5048120486829673</v>
      </c>
    </row>
    <row r="50" spans="2:5" x14ac:dyDescent="0.25">
      <c r="B50">
        <f t="shared" si="2"/>
        <v>4.7999999999999989</v>
      </c>
      <c r="C50">
        <v>5.8203382281725737</v>
      </c>
      <c r="D50">
        <f t="shared" si="0"/>
        <v>13.509999999999996</v>
      </c>
      <c r="E50">
        <f t="shared" si="1"/>
        <v>59.130898165104057</v>
      </c>
    </row>
    <row r="51" spans="2:5" x14ac:dyDescent="0.25">
      <c r="B51">
        <f t="shared" si="2"/>
        <v>4.8999999999999986</v>
      </c>
      <c r="C51">
        <v>10.944531661722607</v>
      </c>
      <c r="D51">
        <f t="shared" si="0"/>
        <v>13.714999999999996</v>
      </c>
      <c r="E51">
        <f t="shared" si="1"/>
        <v>7.6754948133974787</v>
      </c>
    </row>
    <row r="52" spans="2:5" x14ac:dyDescent="0.25">
      <c r="B52">
        <f t="shared" si="2"/>
        <v>4.9999999999999982</v>
      </c>
      <c r="C52">
        <v>15.659333413813673</v>
      </c>
      <c r="D52">
        <f t="shared" si="0"/>
        <v>13.919999999999995</v>
      </c>
      <c r="E52">
        <f t="shared" si="1"/>
        <v>3.0252807244087454</v>
      </c>
    </row>
    <row r="53" spans="2:5" x14ac:dyDescent="0.25">
      <c r="B53">
        <f t="shared" si="2"/>
        <v>5.0999999999999979</v>
      </c>
      <c r="C53">
        <v>13.194466929270975</v>
      </c>
      <c r="D53">
        <f t="shared" si="0"/>
        <v>14.124999999999995</v>
      </c>
      <c r="E53">
        <f t="shared" si="1"/>
        <v>0.86589179572037855</v>
      </c>
    </row>
    <row r="54" spans="2:5" x14ac:dyDescent="0.25">
      <c r="B54">
        <f t="shared" si="2"/>
        <v>5.1999999999999975</v>
      </c>
      <c r="C54">
        <v>10.207462781808406</v>
      </c>
      <c r="D54">
        <f t="shared" si="0"/>
        <v>14.329999999999995</v>
      </c>
      <c r="E54">
        <f t="shared" si="1"/>
        <v>16.995313115374842</v>
      </c>
    </row>
    <row r="55" spans="2:5" x14ac:dyDescent="0.25">
      <c r="B55">
        <f t="shared" si="2"/>
        <v>5.2999999999999972</v>
      </c>
      <c r="C55">
        <v>14.931192802575294</v>
      </c>
      <c r="D55">
        <f t="shared" si="0"/>
        <v>14.534999999999993</v>
      </c>
      <c r="E55">
        <f t="shared" si="1"/>
        <v>0.15696873681247178</v>
      </c>
    </row>
    <row r="56" spans="2:5" x14ac:dyDescent="0.25">
      <c r="B56">
        <f t="shared" si="2"/>
        <v>5.3999999999999968</v>
      </c>
      <c r="C56">
        <v>10.359426024305673</v>
      </c>
      <c r="D56">
        <f t="shared" si="0"/>
        <v>14.739999999999993</v>
      </c>
      <c r="E56">
        <f t="shared" si="1"/>
        <v>19.189428356530343</v>
      </c>
    </row>
    <row r="57" spans="2:5" x14ac:dyDescent="0.25">
      <c r="B57">
        <f t="shared" si="2"/>
        <v>5.4999999999999964</v>
      </c>
      <c r="C57">
        <v>22.715378910849928</v>
      </c>
      <c r="D57">
        <f t="shared" si="0"/>
        <v>14.944999999999991</v>
      </c>
      <c r="E57">
        <f t="shared" si="1"/>
        <v>60.37878841818145</v>
      </c>
    </row>
    <row r="58" spans="2:5" x14ac:dyDescent="0.25">
      <c r="B58">
        <f t="shared" si="2"/>
        <v>5.5999999999999961</v>
      </c>
      <c r="C58">
        <v>10.511374076867909</v>
      </c>
      <c r="D58">
        <f t="shared" si="0"/>
        <v>15.149999999999991</v>
      </c>
      <c r="E58">
        <f t="shared" si="1"/>
        <v>21.516850454752962</v>
      </c>
    </row>
    <row r="59" spans="2:5" x14ac:dyDescent="0.25">
      <c r="B59">
        <f t="shared" si="2"/>
        <v>5.6999999999999957</v>
      </c>
      <c r="C59">
        <v>10.526043355745689</v>
      </c>
      <c r="D59">
        <f t="shared" si="0"/>
        <v>15.35499999999999</v>
      </c>
      <c r="E59">
        <f t="shared" si="1"/>
        <v>23.318822272087761</v>
      </c>
    </row>
    <row r="60" spans="2:5" x14ac:dyDescent="0.25">
      <c r="B60">
        <f t="shared" si="2"/>
        <v>5.7999999999999954</v>
      </c>
      <c r="C60">
        <v>12.357285269520204</v>
      </c>
      <c r="D60">
        <f t="shared" si="0"/>
        <v>15.55999999999999</v>
      </c>
      <c r="E60">
        <f t="shared" si="1"/>
        <v>10.257381644832204</v>
      </c>
    </row>
    <row r="61" spans="2:5" x14ac:dyDescent="0.25">
      <c r="B61">
        <f t="shared" si="2"/>
        <v>5.899999999999995</v>
      </c>
      <c r="C61">
        <v>20.581620740989791</v>
      </c>
      <c r="D61">
        <f t="shared" si="0"/>
        <v>15.764999999999988</v>
      </c>
      <c r="E61">
        <f t="shared" si="1"/>
        <v>23.199835362533161</v>
      </c>
    </row>
    <row r="62" spans="2:5" x14ac:dyDescent="0.25">
      <c r="B62">
        <f t="shared" si="2"/>
        <v>5.9999999999999947</v>
      </c>
      <c r="C62">
        <v>19.313747786343743</v>
      </c>
      <c r="D62">
        <f t="shared" si="0"/>
        <v>15.969999999999988</v>
      </c>
      <c r="E62">
        <f t="shared" si="1"/>
        <v>11.180649258678763</v>
      </c>
    </row>
    <row r="63" spans="2:5" x14ac:dyDescent="0.25">
      <c r="B63">
        <f t="shared" si="2"/>
        <v>6.0999999999999943</v>
      </c>
      <c r="C63">
        <v>16.37600149630736</v>
      </c>
      <c r="D63">
        <f t="shared" si="0"/>
        <v>16.174999999999986</v>
      </c>
      <c r="E63">
        <f t="shared" si="1"/>
        <v>4.0401601517803136E-2</v>
      </c>
    </row>
    <row r="64" spans="2:5" x14ac:dyDescent="0.25">
      <c r="B64">
        <f t="shared" si="2"/>
        <v>6.199999999999994</v>
      </c>
      <c r="C64">
        <v>20.626427556468304</v>
      </c>
      <c r="D64">
        <f t="shared" si="0"/>
        <v>16.379999999999988</v>
      </c>
      <c r="E64">
        <f t="shared" si="1"/>
        <v>18.03214699233347</v>
      </c>
    </row>
    <row r="65" spans="2:5" x14ac:dyDescent="0.25">
      <c r="B65">
        <f t="shared" si="2"/>
        <v>6.2999999999999936</v>
      </c>
      <c r="C65">
        <v>21.036145883538723</v>
      </c>
      <c r="D65">
        <f t="shared" si="0"/>
        <v>16.584999999999987</v>
      </c>
      <c r="E65">
        <f t="shared" si="1"/>
        <v>19.812699676543833</v>
      </c>
    </row>
    <row r="66" spans="2:5" x14ac:dyDescent="0.25">
      <c r="B66">
        <f t="shared" si="2"/>
        <v>6.3999999999999932</v>
      </c>
      <c r="C66">
        <v>16.159214332251018</v>
      </c>
      <c r="D66">
        <f t="shared" si="0"/>
        <v>16.789999999999985</v>
      </c>
      <c r="E66">
        <f t="shared" si="1"/>
        <v>0.39789055863750983</v>
      </c>
    </row>
    <row r="67" spans="2:5" x14ac:dyDescent="0.25">
      <c r="B67">
        <f t="shared" si="2"/>
        <v>6.4999999999999929</v>
      </c>
      <c r="C67">
        <v>19.445662716229709</v>
      </c>
      <c r="D67">
        <f t="shared" ref="D67:D130" si="3">$A$3+$A$5*B67</f>
        <v>16.994999999999983</v>
      </c>
      <c r="E67">
        <f t="shared" ref="E67:E130" si="4">(D67-C67)^2</f>
        <v>6.0057477487184565</v>
      </c>
    </row>
    <row r="68" spans="2:5" x14ac:dyDescent="0.25">
      <c r="B68">
        <f t="shared" ref="B68:B131" si="5">B67+0.1</f>
        <v>6.5999999999999925</v>
      </c>
      <c r="C68">
        <v>18.409008172802068</v>
      </c>
      <c r="D68">
        <f t="shared" si="3"/>
        <v>17.199999999999982</v>
      </c>
      <c r="E68">
        <f t="shared" si="4"/>
        <v>1.4617007619022393</v>
      </c>
    </row>
    <row r="69" spans="2:5" x14ac:dyDescent="0.25">
      <c r="B69">
        <f t="shared" si="5"/>
        <v>6.6999999999999922</v>
      </c>
      <c r="C69">
        <v>18.057519145290719</v>
      </c>
      <c r="D69">
        <f t="shared" si="3"/>
        <v>17.404999999999983</v>
      </c>
      <c r="E69">
        <f t="shared" si="4"/>
        <v>0.42578123497095227</v>
      </c>
    </row>
    <row r="70" spans="2:5" x14ac:dyDescent="0.25">
      <c r="B70">
        <f t="shared" si="5"/>
        <v>6.7999999999999918</v>
      </c>
      <c r="C70">
        <v>18.510449814002378</v>
      </c>
      <c r="D70">
        <f t="shared" si="3"/>
        <v>17.609999999999982</v>
      </c>
      <c r="E70">
        <f t="shared" si="4"/>
        <v>0.81080986753694995</v>
      </c>
    </row>
    <row r="71" spans="2:5" x14ac:dyDescent="0.25">
      <c r="B71">
        <f t="shared" si="5"/>
        <v>6.8999999999999915</v>
      </c>
      <c r="C71">
        <v>17.033335075191822</v>
      </c>
      <c r="D71">
        <f t="shared" si="3"/>
        <v>17.814999999999984</v>
      </c>
      <c r="E71">
        <f t="shared" si="4"/>
        <v>0.61100005467534912</v>
      </c>
    </row>
    <row r="72" spans="2:5" x14ac:dyDescent="0.25">
      <c r="B72">
        <f t="shared" si="5"/>
        <v>6.9999999999999911</v>
      </c>
      <c r="C72">
        <v>23.764923894057823</v>
      </c>
      <c r="D72">
        <f t="shared" si="3"/>
        <v>18.019999999999982</v>
      </c>
      <c r="E72">
        <f t="shared" si="4"/>
        <v>33.004150548516712</v>
      </c>
    </row>
    <row r="73" spans="2:5" x14ac:dyDescent="0.25">
      <c r="B73">
        <f t="shared" si="5"/>
        <v>7.0999999999999908</v>
      </c>
      <c r="C73">
        <v>17.665498324156331</v>
      </c>
      <c r="D73">
        <f t="shared" si="3"/>
        <v>18.22499999999998</v>
      </c>
      <c r="E73">
        <f t="shared" si="4"/>
        <v>0.31304212527185127</v>
      </c>
    </row>
    <row r="74" spans="2:5" x14ac:dyDescent="0.25">
      <c r="B74">
        <f t="shared" si="5"/>
        <v>7.1999999999999904</v>
      </c>
      <c r="C74">
        <v>25.123837064514458</v>
      </c>
      <c r="D74">
        <f t="shared" si="3"/>
        <v>18.429999999999978</v>
      </c>
      <c r="E74">
        <f t="shared" si="4"/>
        <v>44.807454646267821</v>
      </c>
    </row>
    <row r="75" spans="2:5" x14ac:dyDescent="0.25">
      <c r="B75">
        <f t="shared" si="5"/>
        <v>7.2999999999999901</v>
      </c>
      <c r="C75">
        <v>21.734140331948581</v>
      </c>
      <c r="D75">
        <f t="shared" si="3"/>
        <v>18.634999999999977</v>
      </c>
      <c r="E75">
        <f t="shared" si="4"/>
        <v>9.6046707971105025</v>
      </c>
    </row>
    <row r="76" spans="2:5" x14ac:dyDescent="0.25">
      <c r="B76">
        <f t="shared" si="5"/>
        <v>7.3999999999999897</v>
      </c>
      <c r="C76">
        <v>19.061076359960566</v>
      </c>
      <c r="D76">
        <f t="shared" si="3"/>
        <v>18.839999999999975</v>
      </c>
      <c r="E76">
        <f t="shared" si="4"/>
        <v>4.8874756933424877E-2</v>
      </c>
    </row>
    <row r="77" spans="2:5" x14ac:dyDescent="0.25">
      <c r="B77">
        <f t="shared" si="5"/>
        <v>7.4999999999999893</v>
      </c>
      <c r="C77">
        <v>16.375322860263207</v>
      </c>
      <c r="D77">
        <f t="shared" si="3"/>
        <v>19.044999999999977</v>
      </c>
      <c r="E77">
        <f t="shared" si="4"/>
        <v>7.1271760304331</v>
      </c>
    </row>
    <row r="78" spans="2:5" x14ac:dyDescent="0.25">
      <c r="B78">
        <f t="shared" si="5"/>
        <v>7.599999999999989</v>
      </c>
      <c r="C78">
        <v>21.418820478005845</v>
      </c>
      <c r="D78">
        <f t="shared" si="3"/>
        <v>19.249999999999975</v>
      </c>
      <c r="E78">
        <f t="shared" si="4"/>
        <v>4.7037822658176092</v>
      </c>
    </row>
    <row r="79" spans="2:5" x14ac:dyDescent="0.25">
      <c r="B79">
        <f t="shared" si="5"/>
        <v>7.6999999999999886</v>
      </c>
      <c r="C79">
        <v>26.953774221269452</v>
      </c>
      <c r="D79">
        <f t="shared" si="3"/>
        <v>19.454999999999977</v>
      </c>
      <c r="E79">
        <f t="shared" si="4"/>
        <v>56.231614821575619</v>
      </c>
    </row>
    <row r="80" spans="2:5" x14ac:dyDescent="0.25">
      <c r="B80">
        <f t="shared" si="5"/>
        <v>7.7999999999999883</v>
      </c>
      <c r="C80">
        <v>24.570589374823349</v>
      </c>
      <c r="D80">
        <f t="shared" si="3"/>
        <v>19.659999999999975</v>
      </c>
      <c r="E80">
        <f t="shared" si="4"/>
        <v>24.113888008128214</v>
      </c>
    </row>
    <row r="81" spans="2:5" x14ac:dyDescent="0.25">
      <c r="B81">
        <f t="shared" si="5"/>
        <v>7.8999999999999879</v>
      </c>
      <c r="C81">
        <v>19.571556486219762</v>
      </c>
      <c r="D81">
        <f t="shared" si="3"/>
        <v>19.864999999999974</v>
      </c>
      <c r="E81">
        <f t="shared" si="4"/>
        <v>8.6109095779676972E-2</v>
      </c>
    </row>
    <row r="82" spans="2:5" x14ac:dyDescent="0.25">
      <c r="B82">
        <f t="shared" si="5"/>
        <v>7.9999999999999876</v>
      </c>
      <c r="C82">
        <v>29.581192051235234</v>
      </c>
      <c r="D82">
        <f t="shared" si="3"/>
        <v>20.069999999999972</v>
      </c>
      <c r="E82">
        <f t="shared" si="4"/>
        <v>90.462774235480836</v>
      </c>
    </row>
    <row r="83" spans="2:5" x14ac:dyDescent="0.25">
      <c r="B83">
        <f t="shared" si="5"/>
        <v>8.0999999999999872</v>
      </c>
      <c r="C83">
        <v>25.109450554279771</v>
      </c>
      <c r="D83">
        <f t="shared" si="3"/>
        <v>20.27499999999997</v>
      </c>
      <c r="E83">
        <f t="shared" si="4"/>
        <v>23.371912161776276</v>
      </c>
    </row>
    <row r="84" spans="2:5" x14ac:dyDescent="0.25">
      <c r="B84">
        <f t="shared" si="5"/>
        <v>8.1999999999999869</v>
      </c>
      <c r="C84">
        <v>20.487551244122884</v>
      </c>
      <c r="D84">
        <f t="shared" si="3"/>
        <v>20.479999999999968</v>
      </c>
      <c r="E84">
        <f t="shared" si="4"/>
        <v>5.7021287803859529E-5</v>
      </c>
    </row>
    <row r="85" spans="2:5" x14ac:dyDescent="0.25">
      <c r="B85">
        <f t="shared" si="5"/>
        <v>8.2999999999999865</v>
      </c>
      <c r="C85">
        <v>19.40777232616669</v>
      </c>
      <c r="D85">
        <f t="shared" si="3"/>
        <v>20.684999999999974</v>
      </c>
      <c r="E85">
        <f t="shared" si="4"/>
        <v>1.6313105308055822</v>
      </c>
    </row>
    <row r="86" spans="2:5" x14ac:dyDescent="0.25">
      <c r="B86">
        <f t="shared" si="5"/>
        <v>8.3999999999999861</v>
      </c>
      <c r="C86">
        <v>17.4349887029584</v>
      </c>
      <c r="D86">
        <f t="shared" si="3"/>
        <v>20.889999999999972</v>
      </c>
      <c r="E86">
        <f t="shared" si="4"/>
        <v>11.937103062684889</v>
      </c>
    </row>
    <row r="87" spans="2:5" x14ac:dyDescent="0.25">
      <c r="B87">
        <f t="shared" si="5"/>
        <v>8.4999999999999858</v>
      </c>
      <c r="C87">
        <v>21.83241594031702</v>
      </c>
      <c r="D87">
        <f t="shared" si="3"/>
        <v>21.09499999999997</v>
      </c>
      <c r="E87">
        <f t="shared" si="4"/>
        <v>0.54378226903367832</v>
      </c>
    </row>
    <row r="88" spans="2:5" x14ac:dyDescent="0.25">
      <c r="B88">
        <f t="shared" si="5"/>
        <v>8.5999999999999854</v>
      </c>
      <c r="C88">
        <v>16.093223440976001</v>
      </c>
      <c r="D88">
        <f t="shared" si="3"/>
        <v>21.299999999999969</v>
      </c>
      <c r="E88">
        <f t="shared" si="4"/>
        <v>27.110522135601475</v>
      </c>
    </row>
    <row r="89" spans="2:5" x14ac:dyDescent="0.25">
      <c r="B89">
        <f t="shared" si="5"/>
        <v>8.6999999999999851</v>
      </c>
      <c r="C89">
        <v>19.626261106810666</v>
      </c>
      <c r="D89">
        <f t="shared" si="3"/>
        <v>21.504999999999967</v>
      </c>
      <c r="E89">
        <f t="shared" si="4"/>
        <v>3.5296598287821581</v>
      </c>
    </row>
    <row r="90" spans="2:5" x14ac:dyDescent="0.25">
      <c r="B90">
        <f t="shared" si="5"/>
        <v>8.7999999999999847</v>
      </c>
      <c r="C90">
        <v>19.824223245805079</v>
      </c>
      <c r="D90">
        <f t="shared" si="3"/>
        <v>21.709999999999965</v>
      </c>
      <c r="E90">
        <f t="shared" si="4"/>
        <v>3.5561539666617996</v>
      </c>
    </row>
    <row r="91" spans="2:5" x14ac:dyDescent="0.25">
      <c r="B91">
        <f t="shared" si="5"/>
        <v>8.8999999999999844</v>
      </c>
      <c r="C91">
        <v>20.321730182003229</v>
      </c>
      <c r="D91">
        <f t="shared" si="3"/>
        <v>21.914999999999964</v>
      </c>
      <c r="E91">
        <f t="shared" si="4"/>
        <v>2.5385087129393478</v>
      </c>
    </row>
    <row r="92" spans="2:5" x14ac:dyDescent="0.25">
      <c r="B92">
        <f t="shared" si="5"/>
        <v>8.999999999999984</v>
      </c>
      <c r="C92">
        <v>21.992071329054482</v>
      </c>
      <c r="D92">
        <f t="shared" si="3"/>
        <v>22.119999999999969</v>
      </c>
      <c r="E92">
        <f t="shared" si="4"/>
        <v>1.6365744849878572E-2</v>
      </c>
    </row>
    <row r="93" spans="2:5" x14ac:dyDescent="0.25">
      <c r="B93">
        <f t="shared" si="5"/>
        <v>9.0999999999999837</v>
      </c>
      <c r="C93">
        <v>15.186866742765726</v>
      </c>
      <c r="D93">
        <f t="shared" si="3"/>
        <v>22.324999999999967</v>
      </c>
      <c r="E93">
        <f t="shared" si="4"/>
        <v>50.952946398033511</v>
      </c>
    </row>
    <row r="94" spans="2:5" x14ac:dyDescent="0.25">
      <c r="B94">
        <f t="shared" si="5"/>
        <v>9.1999999999999833</v>
      </c>
      <c r="C94">
        <v>18.51231329609017</v>
      </c>
      <c r="D94">
        <f t="shared" si="3"/>
        <v>22.529999999999966</v>
      </c>
      <c r="E94">
        <f t="shared" si="4"/>
        <v>16.141806450773558</v>
      </c>
    </row>
    <row r="95" spans="2:5" x14ac:dyDescent="0.25">
      <c r="B95">
        <f t="shared" si="5"/>
        <v>9.2999999999999829</v>
      </c>
      <c r="C95">
        <v>19.522752288472486</v>
      </c>
      <c r="D95">
        <f t="shared" si="3"/>
        <v>22.734999999999964</v>
      </c>
      <c r="E95">
        <f t="shared" si="4"/>
        <v>10.318535360213522</v>
      </c>
    </row>
    <row r="96" spans="2:5" x14ac:dyDescent="0.25">
      <c r="B96">
        <f t="shared" si="5"/>
        <v>9.3999999999999826</v>
      </c>
      <c r="C96">
        <v>28.7790167212532</v>
      </c>
      <c r="D96">
        <f t="shared" si="3"/>
        <v>22.939999999999962</v>
      </c>
      <c r="E96">
        <f t="shared" si="4"/>
        <v>34.09411627107491</v>
      </c>
    </row>
    <row r="97" spans="2:5" x14ac:dyDescent="0.25">
      <c r="B97">
        <f t="shared" si="5"/>
        <v>9.4999999999999822</v>
      </c>
      <c r="C97">
        <v>24.239709722673503</v>
      </c>
      <c r="D97">
        <f t="shared" si="3"/>
        <v>23.14499999999996</v>
      </c>
      <c r="E97">
        <f t="shared" si="4"/>
        <v>1.1983893769159839</v>
      </c>
    </row>
    <row r="98" spans="2:5" x14ac:dyDescent="0.25">
      <c r="B98">
        <f t="shared" si="5"/>
        <v>9.5999999999999819</v>
      </c>
      <c r="C98">
        <v>22.382128960828847</v>
      </c>
      <c r="D98">
        <f t="shared" si="3"/>
        <v>23.349999999999959</v>
      </c>
      <c r="E98">
        <f t="shared" si="4"/>
        <v>0.93677434846616703</v>
      </c>
    </row>
    <row r="99" spans="2:5" x14ac:dyDescent="0.25">
      <c r="B99">
        <f t="shared" si="5"/>
        <v>9.6999999999999815</v>
      </c>
      <c r="C99">
        <v>23.661394484286703</v>
      </c>
      <c r="D99">
        <f t="shared" si="3"/>
        <v>23.554999999999957</v>
      </c>
      <c r="E99">
        <f t="shared" si="4"/>
        <v>1.1319786286642576E-2</v>
      </c>
    </row>
    <row r="100" spans="2:5" x14ac:dyDescent="0.25">
      <c r="B100">
        <f t="shared" si="5"/>
        <v>9.7999999999999812</v>
      </c>
      <c r="C100">
        <v>20.489575337396815</v>
      </c>
      <c r="D100">
        <f t="shared" si="3"/>
        <v>23.759999999999962</v>
      </c>
      <c r="E100">
        <f t="shared" si="4"/>
        <v>10.695677473762913</v>
      </c>
    </row>
    <row r="101" spans="2:5" x14ac:dyDescent="0.25">
      <c r="B101">
        <f t="shared" si="5"/>
        <v>9.8999999999999808</v>
      </c>
      <c r="C101">
        <v>30.503683842932617</v>
      </c>
      <c r="D101">
        <f t="shared" si="3"/>
        <v>23.964999999999961</v>
      </c>
      <c r="E101">
        <f t="shared" si="4"/>
        <v>42.754386397828569</v>
      </c>
    </row>
    <row r="102" spans="2:5" x14ac:dyDescent="0.25">
      <c r="B102">
        <f t="shared" si="5"/>
        <v>9.9999999999999805</v>
      </c>
      <c r="C102">
        <v>23.437774801525467</v>
      </c>
      <c r="D102">
        <f t="shared" si="3"/>
        <v>24.169999999999959</v>
      </c>
      <c r="E102">
        <f t="shared" si="4"/>
        <v>0.53615374128100868</v>
      </c>
    </row>
    <row r="103" spans="2:5" x14ac:dyDescent="0.25">
      <c r="B103">
        <f t="shared" si="5"/>
        <v>10.09999999999998</v>
      </c>
      <c r="C103">
        <v>23.492343910132043</v>
      </c>
      <c r="D103">
        <f t="shared" si="3"/>
        <v>24.374999999999957</v>
      </c>
      <c r="E103">
        <f t="shared" si="4"/>
        <v>0.77908177298091641</v>
      </c>
    </row>
    <row r="104" spans="2:5" x14ac:dyDescent="0.25">
      <c r="B104">
        <f t="shared" si="5"/>
        <v>10.19999999999998</v>
      </c>
      <c r="C104">
        <v>19.85673739979849</v>
      </c>
      <c r="D104">
        <f t="shared" si="3"/>
        <v>24.579999999999956</v>
      </c>
      <c r="E104">
        <f t="shared" si="4"/>
        <v>22.309209590461908</v>
      </c>
    </row>
    <row r="105" spans="2:5" x14ac:dyDescent="0.25">
      <c r="B105">
        <f t="shared" si="5"/>
        <v>10.299999999999979</v>
      </c>
      <c r="C105">
        <v>26.660336034075804</v>
      </c>
      <c r="D105">
        <f t="shared" si="3"/>
        <v>24.784999999999954</v>
      </c>
      <c r="E105">
        <f t="shared" si="4"/>
        <v>3.5168852407033393</v>
      </c>
    </row>
    <row r="106" spans="2:5" x14ac:dyDescent="0.25">
      <c r="B106">
        <f t="shared" si="5"/>
        <v>10.399999999999979</v>
      </c>
      <c r="C106">
        <v>36.108478037721312</v>
      </c>
      <c r="D106">
        <f t="shared" si="3"/>
        <v>24.989999999999952</v>
      </c>
      <c r="E106">
        <f t="shared" si="4"/>
        <v>123.62055387529222</v>
      </c>
    </row>
    <row r="107" spans="2:5" x14ac:dyDescent="0.25">
      <c r="B107">
        <f t="shared" si="5"/>
        <v>10.499999999999979</v>
      </c>
      <c r="C107">
        <v>26.837678351858234</v>
      </c>
      <c r="D107">
        <f t="shared" si="3"/>
        <v>25.194999999999958</v>
      </c>
      <c r="E107">
        <f t="shared" si="4"/>
        <v>2.6983921676638216</v>
      </c>
    </row>
    <row r="108" spans="2:5" x14ac:dyDescent="0.25">
      <c r="B108">
        <f t="shared" si="5"/>
        <v>10.599999999999978</v>
      </c>
      <c r="C108">
        <v>25.956650089457156</v>
      </c>
      <c r="D108">
        <f t="shared" si="3"/>
        <v>25.399999999999956</v>
      </c>
      <c r="E108">
        <f t="shared" si="4"/>
        <v>0.30985932209270894</v>
      </c>
    </row>
    <row r="109" spans="2:5" x14ac:dyDescent="0.25">
      <c r="B109">
        <f t="shared" si="5"/>
        <v>10.699999999999978</v>
      </c>
      <c r="C109">
        <v>32.1289718358057</v>
      </c>
      <c r="D109">
        <f t="shared" si="3"/>
        <v>25.604999999999954</v>
      </c>
      <c r="E109">
        <f t="shared" si="4"/>
        <v>42.562208514386597</v>
      </c>
    </row>
    <row r="110" spans="2:5" x14ac:dyDescent="0.25">
      <c r="B110">
        <f t="shared" si="5"/>
        <v>10.799999999999978</v>
      </c>
      <c r="C110">
        <v>29.993939921797004</v>
      </c>
      <c r="D110">
        <f t="shared" si="3"/>
        <v>25.809999999999953</v>
      </c>
      <c r="E110">
        <f t="shared" si="4"/>
        <v>17.50535326920712</v>
      </c>
    </row>
    <row r="111" spans="2:5" x14ac:dyDescent="0.25">
      <c r="B111">
        <f t="shared" si="5"/>
        <v>10.899999999999977</v>
      </c>
      <c r="C111">
        <v>21.35318202432838</v>
      </c>
      <c r="D111">
        <f t="shared" si="3"/>
        <v>26.014999999999951</v>
      </c>
      <c r="E111">
        <f t="shared" si="4"/>
        <v>21.732546838294585</v>
      </c>
    </row>
    <row r="112" spans="2:5" x14ac:dyDescent="0.25">
      <c r="B112">
        <f t="shared" si="5"/>
        <v>10.999999999999977</v>
      </c>
      <c r="C112">
        <v>29.934907902963776</v>
      </c>
      <c r="D112">
        <f t="shared" si="3"/>
        <v>26.219999999999949</v>
      </c>
      <c r="E112">
        <f t="shared" si="4"/>
        <v>13.800540727503096</v>
      </c>
    </row>
    <row r="113" spans="2:5" x14ac:dyDescent="0.25">
      <c r="B113">
        <f t="shared" si="5"/>
        <v>11.099999999999977</v>
      </c>
      <c r="C113">
        <v>22.123012635107088</v>
      </c>
      <c r="D113">
        <f t="shared" si="3"/>
        <v>26.424999999999947</v>
      </c>
      <c r="E113">
        <f t="shared" si="4"/>
        <v>18.507095287697808</v>
      </c>
    </row>
    <row r="114" spans="2:5" x14ac:dyDescent="0.25">
      <c r="B114">
        <f t="shared" si="5"/>
        <v>11.199999999999976</v>
      </c>
      <c r="C114">
        <v>23.544026264011343</v>
      </c>
      <c r="D114">
        <f t="shared" si="3"/>
        <v>26.629999999999946</v>
      </c>
      <c r="E114">
        <f t="shared" si="4"/>
        <v>9.5232338992114531</v>
      </c>
    </row>
    <row r="115" spans="2:5" x14ac:dyDescent="0.25">
      <c r="B115">
        <f t="shared" si="5"/>
        <v>11.299999999999976</v>
      </c>
      <c r="C115">
        <v>25.370064096867839</v>
      </c>
      <c r="D115">
        <f t="shared" si="3"/>
        <v>26.834999999999951</v>
      </c>
      <c r="E115">
        <f t="shared" si="4"/>
        <v>2.1460372002854964</v>
      </c>
    </row>
    <row r="116" spans="2:5" x14ac:dyDescent="0.25">
      <c r="B116">
        <f t="shared" si="5"/>
        <v>11.399999999999975</v>
      </c>
      <c r="C116">
        <v>29.143778041115642</v>
      </c>
      <c r="D116">
        <f t="shared" si="3"/>
        <v>27.039999999999949</v>
      </c>
      <c r="E116">
        <f t="shared" si="4"/>
        <v>4.4258820462805799</v>
      </c>
    </row>
    <row r="117" spans="2:5" x14ac:dyDescent="0.25">
      <c r="B117">
        <f t="shared" si="5"/>
        <v>11.499999999999975</v>
      </c>
      <c r="C117">
        <v>24.989914153301118</v>
      </c>
      <c r="D117">
        <f t="shared" si="3"/>
        <v>27.244999999999948</v>
      </c>
      <c r="E117">
        <f t="shared" si="4"/>
        <v>5.0854121759813768</v>
      </c>
    </row>
    <row r="118" spans="2:5" x14ac:dyDescent="0.25">
      <c r="B118">
        <f t="shared" si="5"/>
        <v>11.599999999999975</v>
      </c>
      <c r="C118">
        <v>27.625974751283522</v>
      </c>
      <c r="D118">
        <f t="shared" si="3"/>
        <v>27.449999999999946</v>
      </c>
      <c r="E118">
        <f t="shared" si="4"/>
        <v>3.0967113089316389E-2</v>
      </c>
    </row>
    <row r="119" spans="2:5" x14ac:dyDescent="0.25">
      <c r="B119">
        <f t="shared" si="5"/>
        <v>11.699999999999974</v>
      </c>
      <c r="C119">
        <v>26.791632033002639</v>
      </c>
      <c r="D119">
        <f t="shared" si="3"/>
        <v>27.654999999999944</v>
      </c>
      <c r="E119">
        <f t="shared" si="4"/>
        <v>0.74540424643706049</v>
      </c>
    </row>
    <row r="120" spans="2:5" x14ac:dyDescent="0.25">
      <c r="B120">
        <f t="shared" si="5"/>
        <v>11.799999999999974</v>
      </c>
      <c r="C120">
        <v>15.940613877225223</v>
      </c>
      <c r="D120">
        <f t="shared" si="3"/>
        <v>27.859999999999943</v>
      </c>
      <c r="E120">
        <f t="shared" si="4"/>
        <v>142.07176554379456</v>
      </c>
    </row>
    <row r="121" spans="2:5" x14ac:dyDescent="0.25">
      <c r="B121">
        <f t="shared" si="5"/>
        <v>11.899999999999974</v>
      </c>
      <c r="C121">
        <v>27.499749584071822</v>
      </c>
      <c r="D121">
        <f t="shared" si="3"/>
        <v>28.064999999999941</v>
      </c>
      <c r="E121">
        <f t="shared" si="4"/>
        <v>0.31950803270691186</v>
      </c>
    </row>
    <row r="122" spans="2:5" x14ac:dyDescent="0.25">
      <c r="B122">
        <f t="shared" si="5"/>
        <v>11.999999999999973</v>
      </c>
      <c r="C122">
        <v>30.046070754571016</v>
      </c>
      <c r="D122">
        <f t="shared" si="3"/>
        <v>28.269999999999946</v>
      </c>
      <c r="E122">
        <f t="shared" si="4"/>
        <v>3.154427325242648</v>
      </c>
    </row>
    <row r="123" spans="2:5" x14ac:dyDescent="0.25">
      <c r="B123">
        <f t="shared" si="5"/>
        <v>12.099999999999973</v>
      </c>
      <c r="C123">
        <v>22.156549195307818</v>
      </c>
      <c r="D123">
        <f t="shared" si="3"/>
        <v>28.474999999999945</v>
      </c>
      <c r="E123">
        <f t="shared" si="4"/>
        <v>39.922820571314581</v>
      </c>
    </row>
    <row r="124" spans="2:5" x14ac:dyDescent="0.25">
      <c r="B124">
        <f t="shared" si="5"/>
        <v>12.199999999999973</v>
      </c>
      <c r="C124">
        <v>21.916011410741465</v>
      </c>
      <c r="D124">
        <f t="shared" si="3"/>
        <v>28.679999999999943</v>
      </c>
      <c r="E124">
        <f t="shared" si="4"/>
        <v>45.751541635618892</v>
      </c>
    </row>
    <row r="125" spans="2:5" x14ac:dyDescent="0.25">
      <c r="B125">
        <f t="shared" si="5"/>
        <v>12.299999999999972</v>
      </c>
      <c r="C125">
        <v>33.714982516200628</v>
      </c>
      <c r="D125">
        <f t="shared" si="3"/>
        <v>28.884999999999941</v>
      </c>
      <c r="E125">
        <f t="shared" si="4"/>
        <v>23.328731106804319</v>
      </c>
    </row>
    <row r="126" spans="2:5" x14ac:dyDescent="0.25">
      <c r="B126">
        <f t="shared" si="5"/>
        <v>12.399999999999972</v>
      </c>
      <c r="C126">
        <v>30.521646940641048</v>
      </c>
      <c r="D126">
        <f t="shared" si="3"/>
        <v>29.089999999999939</v>
      </c>
      <c r="E126">
        <f t="shared" si="4"/>
        <v>2.0496129626470463</v>
      </c>
    </row>
    <row r="127" spans="2:5" x14ac:dyDescent="0.25">
      <c r="B127">
        <f t="shared" si="5"/>
        <v>12.499999999999972</v>
      </c>
      <c r="C127">
        <v>29.121765321296532</v>
      </c>
      <c r="D127">
        <f t="shared" si="3"/>
        <v>29.294999999999938</v>
      </c>
      <c r="E127">
        <f t="shared" si="4"/>
        <v>3.0010253905472087E-2</v>
      </c>
    </row>
    <row r="128" spans="2:5" x14ac:dyDescent="0.25">
      <c r="B128">
        <f t="shared" si="5"/>
        <v>12.599999999999971</v>
      </c>
      <c r="C128">
        <v>23.700124767296103</v>
      </c>
      <c r="D128">
        <f t="shared" si="3"/>
        <v>29.499999999999936</v>
      </c>
      <c r="E128">
        <f t="shared" si="4"/>
        <v>33.638552714931343</v>
      </c>
    </row>
    <row r="129" spans="2:5" x14ac:dyDescent="0.25">
      <c r="B129">
        <f t="shared" si="5"/>
        <v>12.699999999999971</v>
      </c>
      <c r="C129">
        <v>28.574841672610823</v>
      </c>
      <c r="D129">
        <f t="shared" si="3"/>
        <v>29.704999999999941</v>
      </c>
      <c r="E129">
        <f t="shared" si="4"/>
        <v>1.2772578449669694</v>
      </c>
    </row>
    <row r="130" spans="2:5" x14ac:dyDescent="0.25">
      <c r="B130">
        <f t="shared" si="5"/>
        <v>12.799999999999971</v>
      </c>
      <c r="C130">
        <v>25.38389692533077</v>
      </c>
      <c r="D130">
        <f t="shared" si="3"/>
        <v>29.90999999999994</v>
      </c>
      <c r="E130">
        <f t="shared" si="4"/>
        <v>20.48560904252971</v>
      </c>
    </row>
    <row r="131" spans="2:5" x14ac:dyDescent="0.25">
      <c r="B131">
        <f t="shared" si="5"/>
        <v>12.89999999999997</v>
      </c>
      <c r="C131">
        <v>35.786452208797954</v>
      </c>
      <c r="D131">
        <f t="shared" ref="D131:D194" si="6">$A$3+$A$5*B131</f>
        <v>30.114999999999938</v>
      </c>
      <c r="E131">
        <f t="shared" ref="E131:E194" si="7">(D131-C131)^2</f>
        <v>32.165370156679892</v>
      </c>
    </row>
    <row r="132" spans="2:5" x14ac:dyDescent="0.25">
      <c r="B132">
        <f t="shared" ref="B132:B187" si="8">B131+0.1</f>
        <v>12.99999999999997</v>
      </c>
      <c r="C132">
        <v>29.755158824593241</v>
      </c>
      <c r="D132">
        <f t="shared" si="6"/>
        <v>30.319999999999936</v>
      </c>
      <c r="E132">
        <f t="shared" si="7"/>
        <v>0.31904555343481666</v>
      </c>
    </row>
    <row r="133" spans="2:5" x14ac:dyDescent="0.25">
      <c r="B133">
        <f t="shared" si="8"/>
        <v>13.099999999999969</v>
      </c>
      <c r="C133">
        <v>28.486024314549713</v>
      </c>
      <c r="D133">
        <f t="shared" si="6"/>
        <v>30.524999999999935</v>
      </c>
      <c r="E133">
        <f t="shared" si="7"/>
        <v>4.1574218458572014</v>
      </c>
    </row>
    <row r="134" spans="2:5" x14ac:dyDescent="0.25">
      <c r="B134">
        <f t="shared" si="8"/>
        <v>13.199999999999969</v>
      </c>
      <c r="C134">
        <v>31.155593846935787</v>
      </c>
      <c r="D134">
        <f t="shared" si="6"/>
        <v>30.729999999999933</v>
      </c>
      <c r="E134">
        <f t="shared" si="7"/>
        <v>0.18113012254965913</v>
      </c>
    </row>
    <row r="135" spans="2:5" x14ac:dyDescent="0.25">
      <c r="B135">
        <f t="shared" si="8"/>
        <v>13.299999999999969</v>
      </c>
      <c r="C135">
        <v>34.466155975303508</v>
      </c>
      <c r="D135">
        <f t="shared" si="6"/>
        <v>30.934999999999931</v>
      </c>
      <c r="E135">
        <f t="shared" si="7"/>
        <v>12.469062521922153</v>
      </c>
    </row>
    <row r="136" spans="2:5" x14ac:dyDescent="0.25">
      <c r="B136">
        <f t="shared" si="8"/>
        <v>13.399999999999968</v>
      </c>
      <c r="C136">
        <v>29.097816062844878</v>
      </c>
      <c r="D136">
        <f t="shared" si="6"/>
        <v>31.13999999999993</v>
      </c>
      <c r="E136">
        <f t="shared" si="7"/>
        <v>4.1705152331741084</v>
      </c>
    </row>
    <row r="137" spans="2:5" x14ac:dyDescent="0.25">
      <c r="B137">
        <f t="shared" si="8"/>
        <v>13.499999999999968</v>
      </c>
      <c r="C137">
        <v>31.871729964154788</v>
      </c>
      <c r="D137">
        <f t="shared" si="6"/>
        <v>31.344999999999935</v>
      </c>
      <c r="E137">
        <f t="shared" si="7"/>
        <v>0.27744445513857302</v>
      </c>
    </row>
    <row r="138" spans="2:5" x14ac:dyDescent="0.25">
      <c r="B138">
        <f t="shared" si="8"/>
        <v>13.599999999999968</v>
      </c>
      <c r="C138">
        <v>31.596594348328203</v>
      </c>
      <c r="D138">
        <f t="shared" si="6"/>
        <v>31.549999999999933</v>
      </c>
      <c r="E138">
        <f t="shared" si="7"/>
        <v>2.17103329613616E-3</v>
      </c>
    </row>
    <row r="139" spans="2:5" x14ac:dyDescent="0.25">
      <c r="B139">
        <f t="shared" si="8"/>
        <v>13.699999999999967</v>
      </c>
      <c r="C139">
        <v>34.242619782952836</v>
      </c>
      <c r="D139">
        <f t="shared" si="6"/>
        <v>31.754999999999932</v>
      </c>
      <c r="E139">
        <f t="shared" si="7"/>
        <v>6.1882521845386567</v>
      </c>
    </row>
    <row r="140" spans="2:5" x14ac:dyDescent="0.25">
      <c r="B140">
        <f t="shared" si="8"/>
        <v>13.799999999999967</v>
      </c>
      <c r="C140">
        <v>32.403713259339831</v>
      </c>
      <c r="D140">
        <f t="shared" si="6"/>
        <v>31.95999999999993</v>
      </c>
      <c r="E140">
        <f t="shared" si="7"/>
        <v>0.19688145651403854</v>
      </c>
    </row>
    <row r="141" spans="2:5" x14ac:dyDescent="0.25">
      <c r="B141">
        <f t="shared" si="8"/>
        <v>13.899999999999967</v>
      </c>
      <c r="C141">
        <v>30.625538094185853</v>
      </c>
      <c r="D141">
        <f t="shared" si="6"/>
        <v>32.164999999999928</v>
      </c>
      <c r="E141">
        <f t="shared" si="7"/>
        <v>2.3699429594527053</v>
      </c>
    </row>
    <row r="142" spans="2:5" x14ac:dyDescent="0.25">
      <c r="B142">
        <f t="shared" si="8"/>
        <v>13.999999999999966</v>
      </c>
      <c r="C142">
        <v>42.081339576030373</v>
      </c>
      <c r="D142">
        <f t="shared" si="6"/>
        <v>32.369999999999926</v>
      </c>
      <c r="E142">
        <f t="shared" si="7"/>
        <v>94.310116360975229</v>
      </c>
    </row>
    <row r="143" spans="2:5" x14ac:dyDescent="0.25">
      <c r="B143">
        <f t="shared" si="8"/>
        <v>14.099999999999966</v>
      </c>
      <c r="C143">
        <v>27.396283883721154</v>
      </c>
      <c r="D143">
        <f t="shared" si="6"/>
        <v>32.574999999999925</v>
      </c>
      <c r="E143">
        <f t="shared" si="7"/>
        <v>26.819100613005478</v>
      </c>
    </row>
    <row r="144" spans="2:5" x14ac:dyDescent="0.25">
      <c r="B144">
        <f t="shared" si="8"/>
        <v>14.199999999999966</v>
      </c>
      <c r="C144">
        <v>31.83156481229344</v>
      </c>
      <c r="D144">
        <f t="shared" si="6"/>
        <v>32.77999999999993</v>
      </c>
      <c r="E144">
        <f t="shared" si="7"/>
        <v>0.89952930527984543</v>
      </c>
    </row>
    <row r="145" spans="2:5" x14ac:dyDescent="0.25">
      <c r="B145">
        <f t="shared" si="8"/>
        <v>14.299999999999965</v>
      </c>
      <c r="C145">
        <v>35.453647387399883</v>
      </c>
      <c r="D145">
        <f t="shared" si="6"/>
        <v>32.984999999999928</v>
      </c>
      <c r="E145">
        <f t="shared" si="7"/>
        <v>6.0942199233166212</v>
      </c>
    </row>
    <row r="146" spans="2:5" x14ac:dyDescent="0.25">
      <c r="B146">
        <f t="shared" si="8"/>
        <v>14.399999999999965</v>
      </c>
      <c r="C146">
        <v>33.384985135376276</v>
      </c>
      <c r="D146">
        <f t="shared" si="6"/>
        <v>33.189999999999927</v>
      </c>
      <c r="E146">
        <f t="shared" si="7"/>
        <v>3.8019203017733226E-2</v>
      </c>
    </row>
    <row r="147" spans="2:5" x14ac:dyDescent="0.25">
      <c r="B147">
        <f t="shared" si="8"/>
        <v>14.499999999999964</v>
      </c>
      <c r="C147">
        <v>32.429726427474819</v>
      </c>
      <c r="D147">
        <f t="shared" si="6"/>
        <v>33.394999999999925</v>
      </c>
      <c r="E147">
        <f t="shared" si="7"/>
        <v>0.93175306981538153</v>
      </c>
    </row>
    <row r="148" spans="2:5" x14ac:dyDescent="0.25">
      <c r="B148">
        <f t="shared" si="8"/>
        <v>14.599999999999964</v>
      </c>
      <c r="C148">
        <v>29.139121672543148</v>
      </c>
      <c r="D148">
        <f t="shared" si="6"/>
        <v>33.599999999999923</v>
      </c>
      <c r="E148">
        <f t="shared" si="7"/>
        <v>19.899435452373559</v>
      </c>
    </row>
    <row r="149" spans="2:5" x14ac:dyDescent="0.25">
      <c r="B149">
        <f t="shared" si="8"/>
        <v>14.699999999999964</v>
      </c>
      <c r="C149">
        <v>33.487093786685755</v>
      </c>
      <c r="D149">
        <f t="shared" si="6"/>
        <v>33.804999999999922</v>
      </c>
      <c r="E149">
        <f t="shared" si="7"/>
        <v>0.10106436046375267</v>
      </c>
    </row>
    <row r="150" spans="2:5" x14ac:dyDescent="0.25">
      <c r="B150">
        <f t="shared" si="8"/>
        <v>14.799999999999963</v>
      </c>
      <c r="C150">
        <v>36.921305429856631</v>
      </c>
      <c r="D150">
        <f t="shared" si="6"/>
        <v>34.00999999999992</v>
      </c>
      <c r="E150">
        <f t="shared" si="7"/>
        <v>8.4756993059131673</v>
      </c>
    </row>
    <row r="151" spans="2:5" x14ac:dyDescent="0.25">
      <c r="B151">
        <f t="shared" si="8"/>
        <v>14.899999999999963</v>
      </c>
      <c r="C151">
        <v>31.935778270708319</v>
      </c>
      <c r="D151">
        <f t="shared" si="6"/>
        <v>34.214999999999918</v>
      </c>
      <c r="E151">
        <f t="shared" si="7"/>
        <v>5.1948516912749882</v>
      </c>
    </row>
    <row r="152" spans="2:5" x14ac:dyDescent="0.25">
      <c r="B152">
        <f t="shared" si="8"/>
        <v>14.999999999999963</v>
      </c>
      <c r="C152">
        <v>26.895871163410607</v>
      </c>
      <c r="D152">
        <f t="shared" si="6"/>
        <v>34.419999999999924</v>
      </c>
      <c r="E152">
        <f t="shared" si="7"/>
        <v>56.612514749594894</v>
      </c>
    </row>
    <row r="153" spans="2:5" x14ac:dyDescent="0.25">
      <c r="B153">
        <f t="shared" si="8"/>
        <v>15.099999999999962</v>
      </c>
      <c r="C153">
        <v>42.067622792562418</v>
      </c>
      <c r="D153">
        <f t="shared" si="6"/>
        <v>34.624999999999922</v>
      </c>
      <c r="E153">
        <f t="shared" si="7"/>
        <v>55.392634032370765</v>
      </c>
    </row>
    <row r="154" spans="2:5" x14ac:dyDescent="0.25">
      <c r="B154">
        <f t="shared" si="8"/>
        <v>15.199999999999962</v>
      </c>
      <c r="C154">
        <v>35.06043948072503</v>
      </c>
      <c r="D154">
        <f t="shared" si="6"/>
        <v>34.82999999999992</v>
      </c>
      <c r="E154">
        <f t="shared" si="7"/>
        <v>5.3102354276858346E-2</v>
      </c>
    </row>
    <row r="155" spans="2:5" x14ac:dyDescent="0.25">
      <c r="B155">
        <f t="shared" si="8"/>
        <v>15.299999999999962</v>
      </c>
      <c r="C155">
        <v>41.481120361362201</v>
      </c>
      <c r="D155">
        <f t="shared" si="6"/>
        <v>35.034999999999918</v>
      </c>
      <c r="E155">
        <f t="shared" si="7"/>
        <v>41.552467713169406</v>
      </c>
    </row>
    <row r="156" spans="2:5" x14ac:dyDescent="0.25">
      <c r="B156">
        <f t="shared" si="8"/>
        <v>15.399999999999961</v>
      </c>
      <c r="C156">
        <v>29.363479920649716</v>
      </c>
      <c r="D156">
        <f t="shared" si="6"/>
        <v>35.239999999999917</v>
      </c>
      <c r="E156">
        <f t="shared" si="7"/>
        <v>34.533488243006083</v>
      </c>
    </row>
    <row r="157" spans="2:5" x14ac:dyDescent="0.25">
      <c r="B157">
        <f t="shared" si="8"/>
        <v>15.499999999999961</v>
      </c>
      <c r="C157">
        <v>35.582433278211894</v>
      </c>
      <c r="D157">
        <f t="shared" si="6"/>
        <v>35.444999999999915</v>
      </c>
      <c r="E157">
        <f t="shared" si="7"/>
        <v>1.8887905960091322E-2</v>
      </c>
    </row>
    <row r="158" spans="2:5" x14ac:dyDescent="0.25">
      <c r="B158">
        <f t="shared" si="8"/>
        <v>15.599999999999961</v>
      </c>
      <c r="C158">
        <v>35.678124559807912</v>
      </c>
      <c r="D158">
        <f t="shared" si="6"/>
        <v>35.649999999999913</v>
      </c>
      <c r="E158">
        <f t="shared" si="7"/>
        <v>7.909908643937187E-4</v>
      </c>
    </row>
    <row r="159" spans="2:5" x14ac:dyDescent="0.25">
      <c r="B159">
        <f t="shared" si="8"/>
        <v>15.69999999999996</v>
      </c>
      <c r="C159">
        <v>37.899888646113595</v>
      </c>
      <c r="D159">
        <f t="shared" si="6"/>
        <v>35.854999999999919</v>
      </c>
      <c r="E159">
        <f t="shared" si="7"/>
        <v>4.1815695750046249</v>
      </c>
    </row>
    <row r="160" spans="2:5" x14ac:dyDescent="0.25">
      <c r="B160">
        <f t="shared" si="8"/>
        <v>15.79999999999996</v>
      </c>
      <c r="C160">
        <v>38.792228761871598</v>
      </c>
      <c r="D160">
        <f t="shared" si="6"/>
        <v>36.059999999999917</v>
      </c>
      <c r="E160">
        <f t="shared" si="7"/>
        <v>7.4650740071988615</v>
      </c>
    </row>
    <row r="161" spans="2:5" x14ac:dyDescent="0.25">
      <c r="B161">
        <f t="shared" si="8"/>
        <v>15.899999999999959</v>
      </c>
      <c r="C161">
        <v>32.896995011463233</v>
      </c>
      <c r="D161">
        <f t="shared" si="6"/>
        <v>36.264999999999915</v>
      </c>
      <c r="E161">
        <f t="shared" si="7"/>
        <v>11.34345760280798</v>
      </c>
    </row>
    <row r="162" spans="2:5" x14ac:dyDescent="0.25">
      <c r="B162">
        <f t="shared" si="8"/>
        <v>15.999999999999959</v>
      </c>
      <c r="C162">
        <v>39.23136312004219</v>
      </c>
      <c r="D162">
        <f t="shared" si="6"/>
        <v>36.469999999999914</v>
      </c>
      <c r="E162">
        <f t="shared" si="7"/>
        <v>7.6251262807296127</v>
      </c>
    </row>
    <row r="163" spans="2:5" x14ac:dyDescent="0.25">
      <c r="B163">
        <f t="shared" si="8"/>
        <v>16.099999999999959</v>
      </c>
      <c r="C163">
        <v>34.188816922941641</v>
      </c>
      <c r="D163">
        <f t="shared" si="6"/>
        <v>36.674999999999912</v>
      </c>
      <c r="E163">
        <f t="shared" si="7"/>
        <v>6.1811062926509344</v>
      </c>
    </row>
    <row r="164" spans="2:5" x14ac:dyDescent="0.25">
      <c r="B164">
        <f t="shared" si="8"/>
        <v>16.19999999999996</v>
      </c>
      <c r="C164">
        <v>35.273898477701209</v>
      </c>
      <c r="D164">
        <f t="shared" si="6"/>
        <v>36.879999999999917</v>
      </c>
      <c r="E164">
        <f t="shared" si="7"/>
        <v>2.5795620999302273</v>
      </c>
    </row>
    <row r="165" spans="2:5" x14ac:dyDescent="0.25">
      <c r="B165">
        <f t="shared" si="8"/>
        <v>16.299999999999962</v>
      </c>
      <c r="C165">
        <v>38.496118039450209</v>
      </c>
      <c r="D165">
        <f t="shared" si="6"/>
        <v>37.084999999999923</v>
      </c>
      <c r="E165">
        <f t="shared" si="7"/>
        <v>1.9912541212620209</v>
      </c>
    </row>
    <row r="166" spans="2:5" x14ac:dyDescent="0.25">
      <c r="B166">
        <f t="shared" si="8"/>
        <v>16.399999999999963</v>
      </c>
      <c r="C166">
        <v>30.500737283599815</v>
      </c>
      <c r="D166">
        <f t="shared" si="6"/>
        <v>37.289999999999921</v>
      </c>
      <c r="E166">
        <f t="shared" si="7"/>
        <v>46.09408823230055</v>
      </c>
    </row>
    <row r="167" spans="2:5" x14ac:dyDescent="0.25">
      <c r="B167">
        <f t="shared" si="8"/>
        <v>16.499999999999964</v>
      </c>
      <c r="C167">
        <v>41.136561476180638</v>
      </c>
      <c r="D167">
        <f t="shared" si="6"/>
        <v>37.494999999999926</v>
      </c>
      <c r="E167">
        <f t="shared" si="7"/>
        <v>13.260969984803447</v>
      </c>
    </row>
    <row r="168" spans="2:5" x14ac:dyDescent="0.25">
      <c r="B168">
        <f t="shared" si="8"/>
        <v>16.599999999999966</v>
      </c>
      <c r="C168">
        <v>44.005190436013848</v>
      </c>
      <c r="D168">
        <f t="shared" si="6"/>
        <v>37.699999999999932</v>
      </c>
      <c r="E168">
        <f t="shared" si="7"/>
        <v>39.755426434401357</v>
      </c>
    </row>
    <row r="169" spans="2:5" x14ac:dyDescent="0.25">
      <c r="B169">
        <f t="shared" si="8"/>
        <v>16.699999999999967</v>
      </c>
      <c r="C169">
        <v>43.51358406385021</v>
      </c>
      <c r="D169">
        <f t="shared" si="6"/>
        <v>37.90499999999993</v>
      </c>
      <c r="E169">
        <f t="shared" si="7"/>
        <v>31.456215201275324</v>
      </c>
    </row>
    <row r="170" spans="2:5" x14ac:dyDescent="0.25">
      <c r="B170">
        <f t="shared" si="8"/>
        <v>16.799999999999969</v>
      </c>
      <c r="C170">
        <v>37.025709203447576</v>
      </c>
      <c r="D170">
        <f t="shared" si="6"/>
        <v>38.109999999999935</v>
      </c>
      <c r="E170">
        <f t="shared" si="7"/>
        <v>1.1756865314881499</v>
      </c>
    </row>
    <row r="171" spans="2:5" x14ac:dyDescent="0.25">
      <c r="B171">
        <f t="shared" si="8"/>
        <v>16.89999999999997</v>
      </c>
      <c r="C171">
        <v>39.626822023471028</v>
      </c>
      <c r="D171">
        <f t="shared" si="6"/>
        <v>38.314999999999941</v>
      </c>
      <c r="E171">
        <f t="shared" si="7"/>
        <v>1.7208770212637785</v>
      </c>
    </row>
    <row r="172" spans="2:5" x14ac:dyDescent="0.25">
      <c r="B172">
        <f t="shared" si="8"/>
        <v>16.999999999999972</v>
      </c>
      <c r="C172">
        <v>39.06440791071082</v>
      </c>
      <c r="D172">
        <f t="shared" si="6"/>
        <v>38.519999999999939</v>
      </c>
      <c r="E172">
        <f t="shared" si="7"/>
        <v>0.29637997324458609</v>
      </c>
    </row>
    <row r="173" spans="2:5" x14ac:dyDescent="0.25">
      <c r="B173">
        <f t="shared" si="8"/>
        <v>17.099999999999973</v>
      </c>
      <c r="C173">
        <v>31.803257755042079</v>
      </c>
      <c r="D173">
        <f t="shared" si="6"/>
        <v>38.724999999999945</v>
      </c>
      <c r="E173">
        <f t="shared" si="7"/>
        <v>47.910515705634353</v>
      </c>
    </row>
    <row r="174" spans="2:5" x14ac:dyDescent="0.25">
      <c r="B174">
        <f t="shared" si="8"/>
        <v>17.199999999999974</v>
      </c>
      <c r="C174">
        <v>40.036480201682963</v>
      </c>
      <c r="D174">
        <f t="shared" si="6"/>
        <v>38.929999999999943</v>
      </c>
      <c r="E174">
        <f t="shared" si="7"/>
        <v>1.2242984367164966</v>
      </c>
    </row>
    <row r="175" spans="2:5" x14ac:dyDescent="0.25">
      <c r="B175">
        <f t="shared" si="8"/>
        <v>17.299999999999976</v>
      </c>
      <c r="C175">
        <v>34.555276928570279</v>
      </c>
      <c r="D175">
        <f t="shared" si="6"/>
        <v>39.134999999999948</v>
      </c>
      <c r="E175">
        <f t="shared" si="7"/>
        <v>20.973863410985199</v>
      </c>
    </row>
    <row r="176" spans="2:5" x14ac:dyDescent="0.25">
      <c r="B176">
        <f t="shared" si="8"/>
        <v>17.399999999999977</v>
      </c>
      <c r="C176">
        <v>44.631476308300485</v>
      </c>
      <c r="D176">
        <f t="shared" si="6"/>
        <v>39.339999999999954</v>
      </c>
      <c r="E176">
        <f t="shared" si="7"/>
        <v>27.999721521305819</v>
      </c>
    </row>
    <row r="177" spans="2:5" x14ac:dyDescent="0.25">
      <c r="B177">
        <f t="shared" si="8"/>
        <v>17.499999999999979</v>
      </c>
      <c r="C177">
        <v>36.752189507655181</v>
      </c>
      <c r="D177">
        <f t="shared" si="6"/>
        <v>39.544999999999952</v>
      </c>
      <c r="E177">
        <f t="shared" si="7"/>
        <v>7.7997904461510394</v>
      </c>
    </row>
    <row r="178" spans="2:5" x14ac:dyDescent="0.25">
      <c r="B178">
        <f t="shared" si="8"/>
        <v>17.59999999999998</v>
      </c>
      <c r="C178">
        <v>42.18520889880304</v>
      </c>
      <c r="D178">
        <f t="shared" si="6"/>
        <v>39.749999999999957</v>
      </c>
      <c r="E178">
        <f t="shared" si="7"/>
        <v>5.930242380809724</v>
      </c>
    </row>
    <row r="179" spans="2:5" x14ac:dyDescent="0.25">
      <c r="B179">
        <f t="shared" si="8"/>
        <v>17.699999999999982</v>
      </c>
      <c r="C179">
        <v>43.928291770751997</v>
      </c>
      <c r="D179">
        <f t="shared" si="6"/>
        <v>39.954999999999963</v>
      </c>
      <c r="E179">
        <f t="shared" si="7"/>
        <v>15.787047495525837</v>
      </c>
    </row>
    <row r="180" spans="2:5" x14ac:dyDescent="0.25">
      <c r="B180">
        <f t="shared" si="8"/>
        <v>17.799999999999983</v>
      </c>
      <c r="C180">
        <v>42.255793112528259</v>
      </c>
      <c r="D180">
        <f t="shared" si="6"/>
        <v>40.159999999999961</v>
      </c>
      <c r="E180">
        <f t="shared" si="7"/>
        <v>4.3923487705210524</v>
      </c>
    </row>
    <row r="181" spans="2:5" x14ac:dyDescent="0.25">
      <c r="B181">
        <f t="shared" si="8"/>
        <v>17.899999999999984</v>
      </c>
      <c r="C181">
        <v>43.865927206592332</v>
      </c>
      <c r="D181">
        <f t="shared" si="6"/>
        <v>40.364999999999966</v>
      </c>
      <c r="E181">
        <f t="shared" si="7"/>
        <v>12.256491305858622</v>
      </c>
    </row>
    <row r="182" spans="2:5" x14ac:dyDescent="0.25">
      <c r="B182">
        <f t="shared" si="8"/>
        <v>17.999999999999986</v>
      </c>
      <c r="C182">
        <v>43.382134571359941</v>
      </c>
      <c r="D182">
        <f t="shared" si="6"/>
        <v>40.569999999999972</v>
      </c>
      <c r="E182">
        <f t="shared" si="7"/>
        <v>7.9081008474379191</v>
      </c>
    </row>
    <row r="183" spans="2:5" x14ac:dyDescent="0.25">
      <c r="B183">
        <f t="shared" si="8"/>
        <v>18.099999999999987</v>
      </c>
      <c r="C183">
        <v>39.392466198137647</v>
      </c>
      <c r="D183">
        <f t="shared" si="6"/>
        <v>40.77499999999997</v>
      </c>
      <c r="E183">
        <f t="shared" si="7"/>
        <v>1.9113997132918883</v>
      </c>
    </row>
    <row r="184" spans="2:5" x14ac:dyDescent="0.25">
      <c r="B184">
        <f t="shared" si="8"/>
        <v>18.199999999999989</v>
      </c>
      <c r="C184">
        <v>38.792333399035059</v>
      </c>
      <c r="D184">
        <f t="shared" si="6"/>
        <v>40.979999999999976</v>
      </c>
      <c r="E184">
        <f t="shared" si="7"/>
        <v>4.7858851569773933</v>
      </c>
    </row>
    <row r="185" spans="2:5" x14ac:dyDescent="0.25">
      <c r="B185">
        <f t="shared" si="8"/>
        <v>18.29999999999999</v>
      </c>
      <c r="C185">
        <v>44.176626486907011</v>
      </c>
      <c r="D185">
        <f t="shared" si="6"/>
        <v>41.184999999999981</v>
      </c>
      <c r="E185">
        <f t="shared" si="7"/>
        <v>8.9498290371637008</v>
      </c>
    </row>
    <row r="186" spans="2:5" x14ac:dyDescent="0.25">
      <c r="B186">
        <f t="shared" si="8"/>
        <v>18.399999999999991</v>
      </c>
      <c r="C186">
        <v>43.53427613681049</v>
      </c>
      <c r="D186">
        <f t="shared" si="6"/>
        <v>41.389999999999979</v>
      </c>
      <c r="E186">
        <f t="shared" si="7"/>
        <v>4.5979201508950096</v>
      </c>
    </row>
    <row r="187" spans="2:5" x14ac:dyDescent="0.25">
      <c r="B187">
        <f t="shared" si="8"/>
        <v>18.499999999999993</v>
      </c>
      <c r="C187">
        <v>40.442351798462518</v>
      </c>
      <c r="D187">
        <f t="shared" si="6"/>
        <v>41.594999999999985</v>
      </c>
      <c r="E187">
        <f t="shared" si="7"/>
        <v>1.3285978765075568</v>
      </c>
    </row>
    <row r="188" spans="2:5" x14ac:dyDescent="0.25">
      <c r="B188">
        <f>B187+0.1</f>
        <v>18.599999999999994</v>
      </c>
      <c r="C188">
        <v>32.53707200303954</v>
      </c>
      <c r="D188">
        <f t="shared" si="6"/>
        <v>41.79999999999999</v>
      </c>
      <c r="E188">
        <f t="shared" si="7"/>
        <v>85.801835076873729</v>
      </c>
    </row>
    <row r="189" spans="2:5" x14ac:dyDescent="0.25">
      <c r="B189">
        <f t="shared" ref="B189:B202" si="9">B188+0.1</f>
        <v>18.699999999999996</v>
      </c>
      <c r="C189">
        <v>39.01076504972869</v>
      </c>
      <c r="D189">
        <f t="shared" si="6"/>
        <v>42.004999999999988</v>
      </c>
      <c r="E189">
        <f t="shared" si="7"/>
        <v>8.9654429374261664</v>
      </c>
    </row>
    <row r="190" spans="2:5" x14ac:dyDescent="0.25">
      <c r="B190">
        <f t="shared" si="9"/>
        <v>18.799999999999997</v>
      </c>
      <c r="C190">
        <v>41.221439342561226</v>
      </c>
      <c r="D190">
        <f t="shared" si="6"/>
        <v>42.209999999999994</v>
      </c>
      <c r="E190">
        <f t="shared" si="7"/>
        <v>0.9772521734357692</v>
      </c>
    </row>
    <row r="191" spans="2:5" x14ac:dyDescent="0.25">
      <c r="B191">
        <f t="shared" si="9"/>
        <v>18.899999999999999</v>
      </c>
      <c r="C191">
        <v>42.330503008431599</v>
      </c>
      <c r="D191">
        <f t="shared" si="6"/>
        <v>42.414999999999992</v>
      </c>
      <c r="E191">
        <f t="shared" si="7"/>
        <v>7.139741584109128E-3</v>
      </c>
    </row>
    <row r="192" spans="2:5" x14ac:dyDescent="0.25">
      <c r="B192">
        <f t="shared" si="9"/>
        <v>19</v>
      </c>
      <c r="C192">
        <v>44.9725225210586</v>
      </c>
      <c r="D192">
        <f t="shared" si="6"/>
        <v>42.62</v>
      </c>
      <c r="E192">
        <f t="shared" si="7"/>
        <v>5.5343622120879248</v>
      </c>
    </row>
    <row r="193" spans="2:5" x14ac:dyDescent="0.25">
      <c r="B193">
        <f t="shared" si="9"/>
        <v>19.100000000000001</v>
      </c>
      <c r="C193">
        <v>48.409180544563583</v>
      </c>
      <c r="D193">
        <f t="shared" si="6"/>
        <v>42.825000000000003</v>
      </c>
      <c r="E193">
        <f t="shared" si="7"/>
        <v>31.183072354282402</v>
      </c>
    </row>
    <row r="194" spans="2:5" x14ac:dyDescent="0.25">
      <c r="B194">
        <f t="shared" si="9"/>
        <v>19.200000000000003</v>
      </c>
      <c r="C194">
        <v>42.759078732145277</v>
      </c>
      <c r="D194">
        <f t="shared" si="6"/>
        <v>43.03</v>
      </c>
      <c r="E194">
        <f t="shared" si="7"/>
        <v>7.3398333376011426E-2</v>
      </c>
    </row>
    <row r="195" spans="2:5" x14ac:dyDescent="0.25">
      <c r="B195">
        <f t="shared" si="9"/>
        <v>19.300000000000004</v>
      </c>
      <c r="C195">
        <v>38.075272355871945</v>
      </c>
      <c r="D195">
        <f t="shared" ref="D195:D202" si="10">$A$3+$A$5*B195</f>
        <v>43.235000000000007</v>
      </c>
      <c r="E195">
        <f t="shared" ref="E195:E202" si="11">(D195-C195)^2</f>
        <v>26.622789361579315</v>
      </c>
    </row>
    <row r="196" spans="2:5" x14ac:dyDescent="0.25">
      <c r="B196">
        <f t="shared" si="9"/>
        <v>19.400000000000006</v>
      </c>
      <c r="C196">
        <v>45.315222711826294</v>
      </c>
      <c r="D196">
        <f t="shared" si="10"/>
        <v>43.440000000000012</v>
      </c>
      <c r="E196">
        <f t="shared" si="11"/>
        <v>3.5164602189491161</v>
      </c>
    </row>
    <row r="197" spans="2:5" x14ac:dyDescent="0.25">
      <c r="B197">
        <f t="shared" si="9"/>
        <v>19.500000000000007</v>
      </c>
      <c r="C197">
        <v>48.91739999671362</v>
      </c>
      <c r="D197">
        <f t="shared" si="10"/>
        <v>43.64500000000001</v>
      </c>
      <c r="E197">
        <f t="shared" si="11"/>
        <v>27.79820172534567</v>
      </c>
    </row>
    <row r="198" spans="2:5" x14ac:dyDescent="0.25">
      <c r="B198">
        <f t="shared" si="9"/>
        <v>19.600000000000009</v>
      </c>
      <c r="C198">
        <v>43.812482969384689</v>
      </c>
      <c r="D198">
        <f t="shared" si="10"/>
        <v>43.850000000000016</v>
      </c>
      <c r="E198">
        <f t="shared" si="11"/>
        <v>1.4075275861913474E-3</v>
      </c>
    </row>
    <row r="199" spans="2:5" x14ac:dyDescent="0.25">
      <c r="B199">
        <f t="shared" si="9"/>
        <v>19.70000000000001</v>
      </c>
      <c r="C199">
        <v>47.832809281423764</v>
      </c>
      <c r="D199">
        <f t="shared" si="10"/>
        <v>44.055000000000021</v>
      </c>
      <c r="E199">
        <f t="shared" si="11"/>
        <v>14.271842966811374</v>
      </c>
    </row>
    <row r="200" spans="2:5" x14ac:dyDescent="0.25">
      <c r="B200">
        <f t="shared" si="9"/>
        <v>19.800000000000011</v>
      </c>
      <c r="C200">
        <v>37.019414489028343</v>
      </c>
      <c r="D200">
        <f t="shared" si="10"/>
        <v>44.260000000000019</v>
      </c>
      <c r="E200">
        <f t="shared" si="11"/>
        <v>52.426078541692981</v>
      </c>
    </row>
    <row r="201" spans="2:5" x14ac:dyDescent="0.25">
      <c r="B201">
        <f t="shared" si="9"/>
        <v>19.900000000000013</v>
      </c>
      <c r="C201">
        <v>43.590398111481626</v>
      </c>
      <c r="D201">
        <f t="shared" si="10"/>
        <v>44.465000000000025</v>
      </c>
      <c r="E201">
        <f t="shared" si="11"/>
        <v>0.76492846339994935</v>
      </c>
    </row>
    <row r="202" spans="2:5" x14ac:dyDescent="0.25">
      <c r="B202">
        <f t="shared" si="9"/>
        <v>20.000000000000014</v>
      </c>
      <c r="C202">
        <v>44.247761032251482</v>
      </c>
      <c r="D202">
        <f t="shared" si="10"/>
        <v>44.67000000000003</v>
      </c>
      <c r="E202">
        <f t="shared" si="11"/>
        <v>0.17828574588535942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250-2FD6-43E7-822D-361E0C22A1D9}">
  <dimension ref="A1:Q202"/>
  <sheetViews>
    <sheetView workbookViewId="0">
      <selection activeCell="E2" sqref="E2:M22"/>
    </sheetView>
  </sheetViews>
  <sheetFormatPr defaultRowHeight="15" x14ac:dyDescent="0.25"/>
  <cols>
    <col min="1" max="1" width="5" bestFit="1" customWidth="1"/>
    <col min="2" max="2" width="12" bestFit="1" customWidth="1"/>
    <col min="5" max="5" width="20.42578125" bestFit="1" customWidth="1"/>
    <col min="6" max="6" width="12" bestFit="1" customWidth="1"/>
    <col min="7" max="7" width="15.5703125" bestFit="1" customWidth="1"/>
    <col min="8" max="8" width="12" bestFit="1" customWidth="1"/>
    <col min="9" max="9" width="21" bestFit="1" customWidth="1"/>
    <col min="10" max="10" width="14.42578125" bestFit="1" customWidth="1"/>
    <col min="11" max="11" width="14.5703125" bestFit="1" customWidth="1"/>
    <col min="12" max="12" width="15" bestFit="1" customWidth="1"/>
    <col min="13" max="13" width="16.140625" bestFit="1" customWidth="1"/>
    <col min="15" max="15" width="3" style="7" customWidth="1"/>
    <col min="16" max="16" width="17.85546875" bestFit="1" customWidth="1"/>
  </cols>
  <sheetData>
    <row r="1" spans="1:17" s="1" customFormat="1" x14ac:dyDescent="0.25">
      <c r="A1" s="1" t="s">
        <v>0</v>
      </c>
      <c r="B1" s="1" t="s">
        <v>1</v>
      </c>
      <c r="O1" s="6"/>
    </row>
    <row r="2" spans="1:17" x14ac:dyDescent="0.25">
      <c r="A2">
        <v>0</v>
      </c>
      <c r="B2">
        <v>-1.7352733885190954</v>
      </c>
      <c r="E2" t="s">
        <v>10</v>
      </c>
      <c r="P2" t="s">
        <v>35</v>
      </c>
      <c r="Q2">
        <f>CORREL(A:A,B:B)</f>
        <v>0.94807998886494815</v>
      </c>
    </row>
    <row r="3" spans="1:17" ht="15.75" thickBot="1" x14ac:dyDescent="0.3">
      <c r="A3">
        <v>0.1</v>
      </c>
      <c r="B3">
        <v>5.3719722395441547</v>
      </c>
      <c r="P3" t="s">
        <v>36</v>
      </c>
      <c r="Q3">
        <f>_xlfn.COVARIANCE.P(A:A,B:B)</f>
        <v>69.256793766288837</v>
      </c>
    </row>
    <row r="4" spans="1:17" x14ac:dyDescent="0.25">
      <c r="A4">
        <v>0.2</v>
      </c>
      <c r="B4">
        <v>-0.13841523980368053</v>
      </c>
      <c r="E4" s="37" t="s">
        <v>11</v>
      </c>
      <c r="F4" s="37"/>
      <c r="P4" t="s">
        <v>37</v>
      </c>
      <c r="Q4">
        <f>_xlfn.STDEV.P(B:B)</f>
        <v>12.589756850265301</v>
      </c>
    </row>
    <row r="5" spans="1:17" x14ac:dyDescent="0.25">
      <c r="A5">
        <v>0.30000000000000004</v>
      </c>
      <c r="B5">
        <v>-0.72428988596400723</v>
      </c>
      <c r="E5" s="34" t="s">
        <v>12</v>
      </c>
      <c r="F5" s="34">
        <v>0.94807998886494882</v>
      </c>
      <c r="P5" t="s">
        <v>38</v>
      </c>
      <c r="Q5">
        <f>_xlfn.STDEV.P(A:A)</f>
        <v>5.8022983951763951</v>
      </c>
    </row>
    <row r="6" spans="1:17" x14ac:dyDescent="0.25">
      <c r="A6">
        <v>0.4</v>
      </c>
      <c r="B6">
        <v>9.0592690524858046</v>
      </c>
      <c r="E6" s="34" t="s">
        <v>13</v>
      </c>
      <c r="F6" s="34">
        <v>0.89885566528616145</v>
      </c>
    </row>
    <row r="7" spans="1:17" x14ac:dyDescent="0.25">
      <c r="A7">
        <v>0.5</v>
      </c>
      <c r="B7">
        <v>2.2694121940805476</v>
      </c>
      <c r="E7" s="34" t="s">
        <v>14</v>
      </c>
      <c r="F7" s="34">
        <v>0.89834740229764976</v>
      </c>
      <c r="P7" t="s">
        <v>44</v>
      </c>
      <c r="Q7">
        <f>Q3/(Q4*Q5)</f>
        <v>0.94807998886494749</v>
      </c>
    </row>
    <row r="8" spans="1:17" x14ac:dyDescent="0.25">
      <c r="A8">
        <v>0.6</v>
      </c>
      <c r="B8">
        <v>9.673259015597365</v>
      </c>
      <c r="E8" s="34" t="s">
        <v>15</v>
      </c>
      <c r="F8" s="34">
        <v>4.0240152146319321</v>
      </c>
    </row>
    <row r="9" spans="1:17" ht="15.75" thickBot="1" x14ac:dyDescent="0.3">
      <c r="A9">
        <v>0.7</v>
      </c>
      <c r="B9">
        <v>10.065736197925498</v>
      </c>
      <c r="E9" s="35" t="s">
        <v>16</v>
      </c>
      <c r="F9" s="35">
        <v>201</v>
      </c>
    </row>
    <row r="10" spans="1:17" x14ac:dyDescent="0.25">
      <c r="A10">
        <v>0.79999999999999993</v>
      </c>
      <c r="B10">
        <v>2.6225629320242509</v>
      </c>
      <c r="P10" t="s">
        <v>39</v>
      </c>
      <c r="Q10">
        <f>COUNT(B2:B202)</f>
        <v>201</v>
      </c>
    </row>
    <row r="11" spans="1:17" ht="15.75" thickBot="1" x14ac:dyDescent="0.3">
      <c r="A11">
        <v>0.89999999999999991</v>
      </c>
      <c r="B11">
        <v>-0.67538426838489851</v>
      </c>
      <c r="E11" t="s">
        <v>17</v>
      </c>
      <c r="P11" t="s">
        <v>40</v>
      </c>
      <c r="Q11">
        <v>1</v>
      </c>
    </row>
    <row r="12" spans="1:17" x14ac:dyDescent="0.25">
      <c r="A12">
        <v>0.99999999999999989</v>
      </c>
      <c r="B12">
        <v>5.8478770888627416</v>
      </c>
      <c r="E12" s="36"/>
      <c r="F12" s="36" t="s">
        <v>22</v>
      </c>
      <c r="G12" s="36" t="s">
        <v>23</v>
      </c>
      <c r="H12" s="36" t="s">
        <v>24</v>
      </c>
      <c r="I12" s="36" t="s">
        <v>25</v>
      </c>
      <c r="J12" s="36" t="s">
        <v>26</v>
      </c>
      <c r="P12" t="s">
        <v>41</v>
      </c>
      <c r="Q12">
        <f>Q7^2</f>
        <v>0.8988556652861589</v>
      </c>
    </row>
    <row r="13" spans="1:17" x14ac:dyDescent="0.25">
      <c r="A13">
        <v>1.0999999999999999</v>
      </c>
      <c r="B13">
        <v>0.22636736310536554</v>
      </c>
      <c r="E13" s="34" t="s">
        <v>18</v>
      </c>
      <c r="F13" s="34">
        <v>1</v>
      </c>
      <c r="G13" s="34">
        <v>28636.550496238888</v>
      </c>
      <c r="H13" s="34">
        <v>28636.550496238888</v>
      </c>
      <c r="I13" s="34">
        <v>1768.4853817865187</v>
      </c>
      <c r="J13" s="34">
        <v>5.8420542560705817E-101</v>
      </c>
      <c r="P13" t="s">
        <v>42</v>
      </c>
      <c r="Q13">
        <f>1-(1-Q12)*(Q10-1)/(Q10-Q11-1)</f>
        <v>0.89834740229764709</v>
      </c>
    </row>
    <row r="14" spans="1:17" x14ac:dyDescent="0.25">
      <c r="A14">
        <v>1.2</v>
      </c>
      <c r="B14">
        <v>7.1202123711513252</v>
      </c>
      <c r="E14" s="34" t="s">
        <v>19</v>
      </c>
      <c r="F14" s="34">
        <v>199</v>
      </c>
      <c r="G14" s="34">
        <v>3222.3469910702656</v>
      </c>
      <c r="H14" s="34">
        <v>16.192698447589276</v>
      </c>
      <c r="I14" s="34"/>
      <c r="J14" s="34"/>
    </row>
    <row r="15" spans="1:17" ht="15.75" thickBot="1" x14ac:dyDescent="0.3">
      <c r="A15">
        <v>1.3</v>
      </c>
      <c r="B15">
        <v>2.4653335039282385</v>
      </c>
      <c r="E15" s="35" t="s">
        <v>20</v>
      </c>
      <c r="F15" s="35">
        <v>200</v>
      </c>
      <c r="G15" s="35">
        <v>31858.897487309154</v>
      </c>
      <c r="H15" s="35"/>
      <c r="I15" s="35"/>
      <c r="J15" s="35"/>
    </row>
    <row r="16" spans="1:17" ht="15.75" thickBot="1" x14ac:dyDescent="0.3">
      <c r="A16">
        <v>1.4000000000000001</v>
      </c>
      <c r="B16">
        <v>6.9479442918356433</v>
      </c>
    </row>
    <row r="17" spans="1:15" x14ac:dyDescent="0.25">
      <c r="A17">
        <v>1.5000000000000002</v>
      </c>
      <c r="B17">
        <v>12.224620525443509</v>
      </c>
      <c r="E17" s="36"/>
      <c r="F17" s="36" t="s">
        <v>27</v>
      </c>
      <c r="G17" s="36" t="s">
        <v>15</v>
      </c>
      <c r="H17" s="36" t="s">
        <v>28</v>
      </c>
      <c r="I17" s="36" t="s">
        <v>29</v>
      </c>
      <c r="J17" s="36" t="s">
        <v>30</v>
      </c>
      <c r="K17" s="36" t="s">
        <v>31</v>
      </c>
      <c r="L17" s="36" t="s">
        <v>32</v>
      </c>
      <c r="M17" s="36" t="s">
        <v>33</v>
      </c>
      <c r="N17" s="5"/>
      <c r="O17" s="8"/>
    </row>
    <row r="18" spans="1:15" x14ac:dyDescent="0.25">
      <c r="A18">
        <v>1.6000000000000003</v>
      </c>
      <c r="B18">
        <v>5.3936418304124754</v>
      </c>
      <c r="E18" s="34" t="s">
        <v>21</v>
      </c>
      <c r="F18" s="34">
        <v>3.6733125967155509</v>
      </c>
      <c r="G18" s="34">
        <v>0.56555270614642983</v>
      </c>
      <c r="H18" s="34">
        <v>6.4950844665651317</v>
      </c>
      <c r="I18" s="34">
        <v>6.497193591783541E-10</v>
      </c>
      <c r="J18" s="34">
        <v>2.5580672367108086</v>
      </c>
      <c r="K18" s="34">
        <v>4.7885579567202932</v>
      </c>
      <c r="L18" s="34">
        <v>2.5580672367108086</v>
      </c>
      <c r="M18" s="34">
        <v>4.7885579567202932</v>
      </c>
    </row>
    <row r="19" spans="1:15" ht="15.75" thickBot="1" x14ac:dyDescent="0.3">
      <c r="A19">
        <v>1.7000000000000004</v>
      </c>
      <c r="B19">
        <v>14.014361298437807</v>
      </c>
      <c r="E19" s="35" t="s">
        <v>34</v>
      </c>
      <c r="F19" s="35">
        <v>2.0571324881075945</v>
      </c>
      <c r="G19" s="35">
        <v>4.8917192748109968E-2</v>
      </c>
      <c r="H19" s="35">
        <v>42.053363501467011</v>
      </c>
      <c r="I19" s="35">
        <v>5.8420542560709129E-101</v>
      </c>
      <c r="J19" s="35">
        <v>1.9606699097415345</v>
      </c>
      <c r="K19" s="35">
        <v>2.1535950664736543</v>
      </c>
      <c r="L19" s="35">
        <v>1.9606699097415345</v>
      </c>
      <c r="M19" s="35">
        <v>2.1535950664736543</v>
      </c>
      <c r="N19" s="4"/>
    </row>
    <row r="20" spans="1:15" x14ac:dyDescent="0.25">
      <c r="A20">
        <v>1.8000000000000005</v>
      </c>
      <c r="B20">
        <v>6.4959294410925601</v>
      </c>
    </row>
    <row r="21" spans="1:15" x14ac:dyDescent="0.25">
      <c r="A21">
        <v>1.9000000000000006</v>
      </c>
      <c r="B21">
        <v>8.1848949527018906</v>
      </c>
    </row>
    <row r="22" spans="1:15" x14ac:dyDescent="0.25">
      <c r="A22">
        <v>2.0000000000000004</v>
      </c>
      <c r="B22">
        <v>13.725642146442581</v>
      </c>
    </row>
    <row r="23" spans="1:15" x14ac:dyDescent="0.25">
      <c r="A23">
        <v>2.1000000000000005</v>
      </c>
      <c r="B23">
        <v>7.7240136577031517</v>
      </c>
    </row>
    <row r="24" spans="1:15" x14ac:dyDescent="0.25">
      <c r="A24">
        <v>2.2000000000000006</v>
      </c>
      <c r="B24">
        <v>7.8054021621028689</v>
      </c>
    </row>
    <row r="25" spans="1:15" x14ac:dyDescent="0.25">
      <c r="A25">
        <v>2.3000000000000007</v>
      </c>
      <c r="B25">
        <v>4.3853601458839968</v>
      </c>
    </row>
    <row r="26" spans="1:15" x14ac:dyDescent="0.25">
      <c r="A26">
        <v>2.4000000000000008</v>
      </c>
      <c r="B26">
        <v>0.81104056801026747</v>
      </c>
    </row>
    <row r="27" spans="1:15" x14ac:dyDescent="0.25">
      <c r="A27">
        <v>2.5000000000000009</v>
      </c>
      <c r="B27">
        <v>7.0616056782011496</v>
      </c>
    </row>
    <row r="28" spans="1:15" x14ac:dyDescent="0.25">
      <c r="A28">
        <v>2.600000000000001</v>
      </c>
      <c r="B28">
        <v>3.4489744159897802</v>
      </c>
    </row>
    <row r="29" spans="1:15" x14ac:dyDescent="0.25">
      <c r="A29">
        <v>2.7000000000000011</v>
      </c>
      <c r="B29">
        <v>8.4920109364043874</v>
      </c>
    </row>
    <row r="30" spans="1:15" x14ac:dyDescent="0.25">
      <c r="A30">
        <v>2.8000000000000012</v>
      </c>
      <c r="B30">
        <v>16.401335052609713</v>
      </c>
    </row>
    <row r="31" spans="1:15" x14ac:dyDescent="0.25">
      <c r="A31">
        <v>2.9000000000000012</v>
      </c>
      <c r="B31">
        <v>8.8996509369106711</v>
      </c>
    </row>
    <row r="32" spans="1:15" x14ac:dyDescent="0.25">
      <c r="A32">
        <v>3.0000000000000013</v>
      </c>
      <c r="B32">
        <v>8.8232469007998713</v>
      </c>
    </row>
    <row r="33" spans="1:2" x14ac:dyDescent="0.25">
      <c r="A33">
        <v>3.1000000000000014</v>
      </c>
      <c r="B33">
        <v>13.577610807513368</v>
      </c>
    </row>
    <row r="34" spans="1:2" x14ac:dyDescent="0.25">
      <c r="A34">
        <v>3.2000000000000015</v>
      </c>
      <c r="B34">
        <v>17.60002081586542</v>
      </c>
    </row>
    <row r="35" spans="1:2" x14ac:dyDescent="0.25">
      <c r="A35">
        <v>3.3000000000000016</v>
      </c>
      <c r="B35">
        <v>5.2338424879822787</v>
      </c>
    </row>
    <row r="36" spans="1:2" x14ac:dyDescent="0.25">
      <c r="A36">
        <v>3.4000000000000017</v>
      </c>
      <c r="B36">
        <v>13.303577742468679</v>
      </c>
    </row>
    <row r="37" spans="1:2" x14ac:dyDescent="0.25">
      <c r="A37">
        <v>3.5000000000000018</v>
      </c>
      <c r="B37">
        <v>11.363116580371472</v>
      </c>
    </row>
    <row r="38" spans="1:2" x14ac:dyDescent="0.25">
      <c r="A38">
        <v>3.6000000000000019</v>
      </c>
      <c r="B38">
        <v>8.5207540182678763</v>
      </c>
    </row>
    <row r="39" spans="1:2" x14ac:dyDescent="0.25">
      <c r="A39">
        <v>3.700000000000002</v>
      </c>
      <c r="B39">
        <v>12.62692593568131</v>
      </c>
    </row>
    <row r="40" spans="1:2" x14ac:dyDescent="0.25">
      <c r="A40">
        <v>3.800000000000002</v>
      </c>
      <c r="B40">
        <v>19.637012561728017</v>
      </c>
    </row>
    <row r="41" spans="1:2" x14ac:dyDescent="0.25">
      <c r="A41">
        <v>3.9000000000000021</v>
      </c>
      <c r="B41">
        <v>4.2888679216171894</v>
      </c>
    </row>
    <row r="42" spans="1:2" x14ac:dyDescent="0.25">
      <c r="A42">
        <v>4.0000000000000018</v>
      </c>
      <c r="B42">
        <v>9.6607089908971773</v>
      </c>
    </row>
    <row r="43" spans="1:2" x14ac:dyDescent="0.25">
      <c r="A43">
        <v>4.1000000000000014</v>
      </c>
      <c r="B43">
        <v>12.888640555613273</v>
      </c>
    </row>
    <row r="44" spans="1:2" x14ac:dyDescent="0.25">
      <c r="A44">
        <v>4.2000000000000011</v>
      </c>
      <c r="B44">
        <v>15.399748911197207</v>
      </c>
    </row>
    <row r="45" spans="1:2" x14ac:dyDescent="0.25">
      <c r="A45">
        <v>4.3000000000000007</v>
      </c>
      <c r="B45">
        <v>14.928988495577016</v>
      </c>
    </row>
    <row r="46" spans="1:2" x14ac:dyDescent="0.25">
      <c r="A46">
        <v>4.4000000000000004</v>
      </c>
      <c r="B46">
        <v>13.023727098132223</v>
      </c>
    </row>
    <row r="47" spans="1:2" x14ac:dyDescent="0.25">
      <c r="A47">
        <v>4.5</v>
      </c>
      <c r="B47">
        <v>14.639250423248306</v>
      </c>
    </row>
    <row r="48" spans="1:2" x14ac:dyDescent="0.25">
      <c r="A48">
        <v>4.5999999999999996</v>
      </c>
      <c r="B48">
        <v>14.580966008453593</v>
      </c>
    </row>
    <row r="49" spans="1:2" x14ac:dyDescent="0.25">
      <c r="A49">
        <v>4.6999999999999993</v>
      </c>
      <c r="B49">
        <v>10.565508797480273</v>
      </c>
    </row>
    <row r="50" spans="1:2" x14ac:dyDescent="0.25">
      <c r="A50">
        <v>4.7999999999999989</v>
      </c>
      <c r="B50">
        <v>5.8203382281725737</v>
      </c>
    </row>
    <row r="51" spans="1:2" x14ac:dyDescent="0.25">
      <c r="A51">
        <v>4.8999999999999986</v>
      </c>
      <c r="B51">
        <v>10.944531661722607</v>
      </c>
    </row>
    <row r="52" spans="1:2" x14ac:dyDescent="0.25">
      <c r="A52">
        <v>4.9999999999999982</v>
      </c>
      <c r="B52">
        <v>15.659333413813673</v>
      </c>
    </row>
    <row r="53" spans="1:2" x14ac:dyDescent="0.25">
      <c r="A53">
        <v>5.0999999999999979</v>
      </c>
      <c r="B53">
        <v>13.194466929270975</v>
      </c>
    </row>
    <row r="54" spans="1:2" x14ac:dyDescent="0.25">
      <c r="A54">
        <v>5.1999999999999975</v>
      </c>
      <c r="B54">
        <v>10.207462781808406</v>
      </c>
    </row>
    <row r="55" spans="1:2" x14ac:dyDescent="0.25">
      <c r="A55">
        <v>5.2999999999999972</v>
      </c>
      <c r="B55">
        <v>14.931192802575294</v>
      </c>
    </row>
    <row r="56" spans="1:2" x14ac:dyDescent="0.25">
      <c r="A56">
        <v>5.3999999999999968</v>
      </c>
      <c r="B56">
        <v>10.359426024305673</v>
      </c>
    </row>
    <row r="57" spans="1:2" x14ac:dyDescent="0.25">
      <c r="A57">
        <v>5.4999999999999964</v>
      </c>
      <c r="B57">
        <v>22.715378910849928</v>
      </c>
    </row>
    <row r="58" spans="1:2" x14ac:dyDescent="0.25">
      <c r="A58">
        <v>5.5999999999999961</v>
      </c>
      <c r="B58">
        <v>10.511374076867909</v>
      </c>
    </row>
    <row r="59" spans="1:2" x14ac:dyDescent="0.25">
      <c r="A59">
        <v>5.6999999999999957</v>
      </c>
      <c r="B59">
        <v>10.526043355745689</v>
      </c>
    </row>
    <row r="60" spans="1:2" x14ac:dyDescent="0.25">
      <c r="A60">
        <v>5.7999999999999954</v>
      </c>
      <c r="B60">
        <v>12.357285269520204</v>
      </c>
    </row>
    <row r="61" spans="1:2" x14ac:dyDescent="0.25">
      <c r="A61">
        <v>5.899999999999995</v>
      </c>
      <c r="B61">
        <v>20.581620740989791</v>
      </c>
    </row>
    <row r="62" spans="1:2" x14ac:dyDescent="0.25">
      <c r="A62">
        <v>5.9999999999999947</v>
      </c>
      <c r="B62">
        <v>19.313747786343743</v>
      </c>
    </row>
    <row r="63" spans="1:2" x14ac:dyDescent="0.25">
      <c r="A63">
        <v>6.0999999999999943</v>
      </c>
      <c r="B63">
        <v>16.37600149630736</v>
      </c>
    </row>
    <row r="64" spans="1:2" x14ac:dyDescent="0.25">
      <c r="A64">
        <v>6.199999999999994</v>
      </c>
      <c r="B64">
        <v>20.626427556468304</v>
      </c>
    </row>
    <row r="65" spans="1:2" x14ac:dyDescent="0.25">
      <c r="A65">
        <v>6.2999999999999936</v>
      </c>
      <c r="B65">
        <v>21.036145883538723</v>
      </c>
    </row>
    <row r="66" spans="1:2" x14ac:dyDescent="0.25">
      <c r="A66">
        <v>6.3999999999999932</v>
      </c>
      <c r="B66">
        <v>16.159214332251018</v>
      </c>
    </row>
    <row r="67" spans="1:2" x14ac:dyDescent="0.25">
      <c r="A67">
        <v>6.4999999999999929</v>
      </c>
      <c r="B67">
        <v>19.445662716229709</v>
      </c>
    </row>
    <row r="68" spans="1:2" x14ac:dyDescent="0.25">
      <c r="A68">
        <v>6.5999999999999925</v>
      </c>
      <c r="B68">
        <v>18.409008172802068</v>
      </c>
    </row>
    <row r="69" spans="1:2" x14ac:dyDescent="0.25">
      <c r="A69">
        <v>6.6999999999999922</v>
      </c>
      <c r="B69">
        <v>18.057519145290719</v>
      </c>
    </row>
    <row r="70" spans="1:2" x14ac:dyDescent="0.25">
      <c r="A70">
        <v>6.7999999999999918</v>
      </c>
      <c r="B70">
        <v>18.510449814002378</v>
      </c>
    </row>
    <row r="71" spans="1:2" x14ac:dyDescent="0.25">
      <c r="A71">
        <v>6.8999999999999915</v>
      </c>
      <c r="B71">
        <v>17.033335075191822</v>
      </c>
    </row>
    <row r="72" spans="1:2" x14ac:dyDescent="0.25">
      <c r="A72">
        <v>6.9999999999999911</v>
      </c>
      <c r="B72">
        <v>23.764923894057823</v>
      </c>
    </row>
    <row r="73" spans="1:2" x14ac:dyDescent="0.25">
      <c r="A73">
        <v>7.0999999999999908</v>
      </c>
      <c r="B73">
        <v>17.665498324156331</v>
      </c>
    </row>
    <row r="74" spans="1:2" x14ac:dyDescent="0.25">
      <c r="A74">
        <v>7.1999999999999904</v>
      </c>
      <c r="B74">
        <v>25.123837064514458</v>
      </c>
    </row>
    <row r="75" spans="1:2" x14ac:dyDescent="0.25">
      <c r="A75">
        <v>7.2999999999999901</v>
      </c>
      <c r="B75">
        <v>21.734140331948581</v>
      </c>
    </row>
    <row r="76" spans="1:2" x14ac:dyDescent="0.25">
      <c r="A76">
        <v>7.3999999999999897</v>
      </c>
      <c r="B76">
        <v>19.061076359960566</v>
      </c>
    </row>
    <row r="77" spans="1:2" x14ac:dyDescent="0.25">
      <c r="A77">
        <v>7.4999999999999893</v>
      </c>
      <c r="B77">
        <v>16.375322860263207</v>
      </c>
    </row>
    <row r="78" spans="1:2" x14ac:dyDescent="0.25">
      <c r="A78">
        <v>7.599999999999989</v>
      </c>
      <c r="B78">
        <v>21.418820478005845</v>
      </c>
    </row>
    <row r="79" spans="1:2" x14ac:dyDescent="0.25">
      <c r="A79">
        <v>7.6999999999999886</v>
      </c>
      <c r="B79">
        <v>26.953774221269452</v>
      </c>
    </row>
    <row r="80" spans="1:2" x14ac:dyDescent="0.25">
      <c r="A80">
        <v>7.7999999999999883</v>
      </c>
      <c r="B80">
        <v>24.570589374823349</v>
      </c>
    </row>
    <row r="81" spans="1:2" x14ac:dyDescent="0.25">
      <c r="A81">
        <v>7.8999999999999879</v>
      </c>
      <c r="B81">
        <v>19.571556486219762</v>
      </c>
    </row>
    <row r="82" spans="1:2" x14ac:dyDescent="0.25">
      <c r="A82">
        <v>7.9999999999999876</v>
      </c>
      <c r="B82">
        <v>29.581192051235234</v>
      </c>
    </row>
    <row r="83" spans="1:2" x14ac:dyDescent="0.25">
      <c r="A83">
        <v>8.0999999999999872</v>
      </c>
      <c r="B83">
        <v>25.109450554279771</v>
      </c>
    </row>
    <row r="84" spans="1:2" x14ac:dyDescent="0.25">
      <c r="A84">
        <v>8.1999999999999869</v>
      </c>
      <c r="B84">
        <v>20.487551244122884</v>
      </c>
    </row>
    <row r="85" spans="1:2" x14ac:dyDescent="0.25">
      <c r="A85">
        <v>8.2999999999999865</v>
      </c>
      <c r="B85">
        <v>19.40777232616669</v>
      </c>
    </row>
    <row r="86" spans="1:2" x14ac:dyDescent="0.25">
      <c r="A86">
        <v>8.3999999999999861</v>
      </c>
      <c r="B86">
        <v>17.4349887029584</v>
      </c>
    </row>
    <row r="87" spans="1:2" x14ac:dyDescent="0.25">
      <c r="A87">
        <v>8.4999999999999858</v>
      </c>
      <c r="B87">
        <v>21.83241594031702</v>
      </c>
    </row>
    <row r="88" spans="1:2" x14ac:dyDescent="0.25">
      <c r="A88">
        <v>8.5999999999999854</v>
      </c>
      <c r="B88">
        <v>16.093223440976001</v>
      </c>
    </row>
    <row r="89" spans="1:2" x14ac:dyDescent="0.25">
      <c r="A89">
        <v>8.6999999999999851</v>
      </c>
      <c r="B89">
        <v>19.626261106810666</v>
      </c>
    </row>
    <row r="90" spans="1:2" x14ac:dyDescent="0.25">
      <c r="A90">
        <v>8.7999999999999847</v>
      </c>
      <c r="B90">
        <v>19.824223245805079</v>
      </c>
    </row>
    <row r="91" spans="1:2" x14ac:dyDescent="0.25">
      <c r="A91">
        <v>8.8999999999999844</v>
      </c>
      <c r="B91">
        <v>20.321730182003229</v>
      </c>
    </row>
    <row r="92" spans="1:2" x14ac:dyDescent="0.25">
      <c r="A92">
        <v>8.999999999999984</v>
      </c>
      <c r="B92">
        <v>21.992071329054482</v>
      </c>
    </row>
    <row r="93" spans="1:2" x14ac:dyDescent="0.25">
      <c r="A93">
        <v>9.0999999999999837</v>
      </c>
      <c r="B93">
        <v>15.186866742765726</v>
      </c>
    </row>
    <row r="94" spans="1:2" x14ac:dyDescent="0.25">
      <c r="A94">
        <v>9.1999999999999833</v>
      </c>
      <c r="B94">
        <v>18.51231329609017</v>
      </c>
    </row>
    <row r="95" spans="1:2" x14ac:dyDescent="0.25">
      <c r="A95">
        <v>9.2999999999999829</v>
      </c>
      <c r="B95">
        <v>19.522752288472486</v>
      </c>
    </row>
    <row r="96" spans="1:2" x14ac:dyDescent="0.25">
      <c r="A96">
        <v>9.3999999999999826</v>
      </c>
      <c r="B96">
        <v>28.7790167212532</v>
      </c>
    </row>
    <row r="97" spans="1:2" x14ac:dyDescent="0.25">
      <c r="A97">
        <v>9.4999999999999822</v>
      </c>
      <c r="B97">
        <v>24.239709722673503</v>
      </c>
    </row>
    <row r="98" spans="1:2" x14ac:dyDescent="0.25">
      <c r="A98">
        <v>9.5999999999999819</v>
      </c>
      <c r="B98">
        <v>22.382128960828847</v>
      </c>
    </row>
    <row r="99" spans="1:2" x14ac:dyDescent="0.25">
      <c r="A99">
        <v>9.6999999999999815</v>
      </c>
      <c r="B99">
        <v>23.661394484286703</v>
      </c>
    </row>
    <row r="100" spans="1:2" x14ac:dyDescent="0.25">
      <c r="A100">
        <v>9.7999999999999812</v>
      </c>
      <c r="B100">
        <v>20.489575337396815</v>
      </c>
    </row>
    <row r="101" spans="1:2" x14ac:dyDescent="0.25">
      <c r="A101">
        <v>9.8999999999999808</v>
      </c>
      <c r="B101">
        <v>30.503683842932617</v>
      </c>
    </row>
    <row r="102" spans="1:2" x14ac:dyDescent="0.25">
      <c r="A102">
        <v>9.9999999999999805</v>
      </c>
      <c r="B102">
        <v>23.437774801525467</v>
      </c>
    </row>
    <row r="103" spans="1:2" x14ac:dyDescent="0.25">
      <c r="A103">
        <v>10.09999999999998</v>
      </c>
      <c r="B103">
        <v>23.492343910132043</v>
      </c>
    </row>
    <row r="104" spans="1:2" x14ac:dyDescent="0.25">
      <c r="A104">
        <v>10.19999999999998</v>
      </c>
      <c r="B104">
        <v>19.85673739979849</v>
      </c>
    </row>
    <row r="105" spans="1:2" x14ac:dyDescent="0.25">
      <c r="A105">
        <v>10.299999999999979</v>
      </c>
      <c r="B105">
        <v>26.660336034075804</v>
      </c>
    </row>
    <row r="106" spans="1:2" x14ac:dyDescent="0.25">
      <c r="A106">
        <v>10.399999999999979</v>
      </c>
      <c r="B106">
        <v>36.108478037721312</v>
      </c>
    </row>
    <row r="107" spans="1:2" x14ac:dyDescent="0.25">
      <c r="A107">
        <v>10.499999999999979</v>
      </c>
      <c r="B107">
        <v>26.837678351858234</v>
      </c>
    </row>
    <row r="108" spans="1:2" x14ac:dyDescent="0.25">
      <c r="A108">
        <v>10.599999999999978</v>
      </c>
      <c r="B108">
        <v>25.956650089457156</v>
      </c>
    </row>
    <row r="109" spans="1:2" x14ac:dyDescent="0.25">
      <c r="A109">
        <v>10.699999999999978</v>
      </c>
      <c r="B109">
        <v>32.1289718358057</v>
      </c>
    </row>
    <row r="110" spans="1:2" x14ac:dyDescent="0.25">
      <c r="A110">
        <v>10.799999999999978</v>
      </c>
      <c r="B110">
        <v>29.993939921797004</v>
      </c>
    </row>
    <row r="111" spans="1:2" x14ac:dyDescent="0.25">
      <c r="A111">
        <v>10.899999999999977</v>
      </c>
      <c r="B111">
        <v>21.35318202432838</v>
      </c>
    </row>
    <row r="112" spans="1:2" x14ac:dyDescent="0.25">
      <c r="A112">
        <v>10.999999999999977</v>
      </c>
      <c r="B112">
        <v>29.934907902963776</v>
      </c>
    </row>
    <row r="113" spans="1:2" x14ac:dyDescent="0.25">
      <c r="A113">
        <v>11.099999999999977</v>
      </c>
      <c r="B113">
        <v>22.123012635107088</v>
      </c>
    </row>
    <row r="114" spans="1:2" x14ac:dyDescent="0.25">
      <c r="A114">
        <v>11.199999999999976</v>
      </c>
      <c r="B114">
        <v>23.544026264011343</v>
      </c>
    </row>
    <row r="115" spans="1:2" x14ac:dyDescent="0.25">
      <c r="A115">
        <v>11.299999999999976</v>
      </c>
      <c r="B115">
        <v>25.370064096867839</v>
      </c>
    </row>
    <row r="116" spans="1:2" x14ac:dyDescent="0.25">
      <c r="A116">
        <v>11.399999999999975</v>
      </c>
      <c r="B116">
        <v>29.143778041115642</v>
      </c>
    </row>
    <row r="117" spans="1:2" x14ac:dyDescent="0.25">
      <c r="A117">
        <v>11.499999999999975</v>
      </c>
      <c r="B117">
        <v>24.989914153301118</v>
      </c>
    </row>
    <row r="118" spans="1:2" x14ac:dyDescent="0.25">
      <c r="A118">
        <v>11.599999999999975</v>
      </c>
      <c r="B118">
        <v>27.625974751283522</v>
      </c>
    </row>
    <row r="119" spans="1:2" x14ac:dyDescent="0.25">
      <c r="A119">
        <v>11.699999999999974</v>
      </c>
      <c r="B119">
        <v>26.791632033002639</v>
      </c>
    </row>
    <row r="120" spans="1:2" x14ac:dyDescent="0.25">
      <c r="A120">
        <v>11.799999999999974</v>
      </c>
      <c r="B120">
        <v>15.940613877225223</v>
      </c>
    </row>
    <row r="121" spans="1:2" x14ac:dyDescent="0.25">
      <c r="A121">
        <v>11.899999999999974</v>
      </c>
      <c r="B121">
        <v>27.499749584071822</v>
      </c>
    </row>
    <row r="122" spans="1:2" x14ac:dyDescent="0.25">
      <c r="A122">
        <v>11.999999999999973</v>
      </c>
      <c r="B122">
        <v>30.046070754571016</v>
      </c>
    </row>
    <row r="123" spans="1:2" x14ac:dyDescent="0.25">
      <c r="A123">
        <v>12.099999999999973</v>
      </c>
      <c r="B123">
        <v>22.156549195307818</v>
      </c>
    </row>
    <row r="124" spans="1:2" x14ac:dyDescent="0.25">
      <c r="A124">
        <v>12.199999999999973</v>
      </c>
      <c r="B124">
        <v>21.916011410741465</v>
      </c>
    </row>
    <row r="125" spans="1:2" x14ac:dyDescent="0.25">
      <c r="A125">
        <v>12.299999999999972</v>
      </c>
      <c r="B125">
        <v>33.714982516200628</v>
      </c>
    </row>
    <row r="126" spans="1:2" x14ac:dyDescent="0.25">
      <c r="A126">
        <v>12.399999999999972</v>
      </c>
      <c r="B126">
        <v>30.521646940641048</v>
      </c>
    </row>
    <row r="127" spans="1:2" x14ac:dyDescent="0.25">
      <c r="A127">
        <v>12.499999999999972</v>
      </c>
      <c r="B127">
        <v>29.121765321296532</v>
      </c>
    </row>
    <row r="128" spans="1:2" x14ac:dyDescent="0.25">
      <c r="A128">
        <v>12.599999999999971</v>
      </c>
      <c r="B128">
        <v>23.700124767296103</v>
      </c>
    </row>
    <row r="129" spans="1:2" x14ac:dyDescent="0.25">
      <c r="A129">
        <v>12.699999999999971</v>
      </c>
      <c r="B129">
        <v>28.574841672610823</v>
      </c>
    </row>
    <row r="130" spans="1:2" x14ac:dyDescent="0.25">
      <c r="A130">
        <v>12.799999999999971</v>
      </c>
      <c r="B130">
        <v>25.38389692533077</v>
      </c>
    </row>
    <row r="131" spans="1:2" x14ac:dyDescent="0.25">
      <c r="A131">
        <v>12.89999999999997</v>
      </c>
      <c r="B131">
        <v>35.786452208797954</v>
      </c>
    </row>
    <row r="132" spans="1:2" x14ac:dyDescent="0.25">
      <c r="A132">
        <v>12.99999999999997</v>
      </c>
      <c r="B132">
        <v>29.755158824593241</v>
      </c>
    </row>
    <row r="133" spans="1:2" x14ac:dyDescent="0.25">
      <c r="A133">
        <v>13.099999999999969</v>
      </c>
      <c r="B133">
        <v>28.486024314549713</v>
      </c>
    </row>
    <row r="134" spans="1:2" x14ac:dyDescent="0.25">
      <c r="A134">
        <v>13.199999999999969</v>
      </c>
      <c r="B134">
        <v>31.155593846935787</v>
      </c>
    </row>
    <row r="135" spans="1:2" x14ac:dyDescent="0.25">
      <c r="A135">
        <v>13.299999999999969</v>
      </c>
      <c r="B135">
        <v>34.466155975303508</v>
      </c>
    </row>
    <row r="136" spans="1:2" x14ac:dyDescent="0.25">
      <c r="A136">
        <v>13.399999999999968</v>
      </c>
      <c r="B136">
        <v>29.097816062844878</v>
      </c>
    </row>
    <row r="137" spans="1:2" x14ac:dyDescent="0.25">
      <c r="A137">
        <v>13.499999999999968</v>
      </c>
      <c r="B137">
        <v>31.871729964154788</v>
      </c>
    </row>
    <row r="138" spans="1:2" x14ac:dyDescent="0.25">
      <c r="A138">
        <v>13.599999999999968</v>
      </c>
      <c r="B138">
        <v>31.596594348328203</v>
      </c>
    </row>
    <row r="139" spans="1:2" x14ac:dyDescent="0.25">
      <c r="A139">
        <v>13.699999999999967</v>
      </c>
      <c r="B139">
        <v>34.242619782952836</v>
      </c>
    </row>
    <row r="140" spans="1:2" x14ac:dyDescent="0.25">
      <c r="A140">
        <v>13.799999999999967</v>
      </c>
      <c r="B140">
        <v>32.403713259339831</v>
      </c>
    </row>
    <row r="141" spans="1:2" x14ac:dyDescent="0.25">
      <c r="A141">
        <v>13.899999999999967</v>
      </c>
      <c r="B141">
        <v>30.625538094185853</v>
      </c>
    </row>
    <row r="142" spans="1:2" x14ac:dyDescent="0.25">
      <c r="A142">
        <v>13.999999999999966</v>
      </c>
      <c r="B142">
        <v>42.081339576030373</v>
      </c>
    </row>
    <row r="143" spans="1:2" x14ac:dyDescent="0.25">
      <c r="A143">
        <v>14.099999999999966</v>
      </c>
      <c r="B143">
        <v>27.396283883721154</v>
      </c>
    </row>
    <row r="144" spans="1:2" x14ac:dyDescent="0.25">
      <c r="A144">
        <v>14.199999999999966</v>
      </c>
      <c r="B144">
        <v>31.83156481229344</v>
      </c>
    </row>
    <row r="145" spans="1:2" x14ac:dyDescent="0.25">
      <c r="A145">
        <v>14.299999999999965</v>
      </c>
      <c r="B145">
        <v>35.453647387399883</v>
      </c>
    </row>
    <row r="146" spans="1:2" x14ac:dyDescent="0.25">
      <c r="A146">
        <v>14.399999999999965</v>
      </c>
      <c r="B146">
        <v>33.384985135376276</v>
      </c>
    </row>
    <row r="147" spans="1:2" x14ac:dyDescent="0.25">
      <c r="A147">
        <v>14.499999999999964</v>
      </c>
      <c r="B147">
        <v>32.429726427474819</v>
      </c>
    </row>
    <row r="148" spans="1:2" x14ac:dyDescent="0.25">
      <c r="A148">
        <v>14.599999999999964</v>
      </c>
      <c r="B148">
        <v>29.139121672543148</v>
      </c>
    </row>
    <row r="149" spans="1:2" x14ac:dyDescent="0.25">
      <c r="A149">
        <v>14.699999999999964</v>
      </c>
      <c r="B149">
        <v>33.487093786685755</v>
      </c>
    </row>
    <row r="150" spans="1:2" x14ac:dyDescent="0.25">
      <c r="A150">
        <v>14.799999999999963</v>
      </c>
      <c r="B150">
        <v>36.921305429856631</v>
      </c>
    </row>
    <row r="151" spans="1:2" x14ac:dyDescent="0.25">
      <c r="A151">
        <v>14.899999999999963</v>
      </c>
      <c r="B151">
        <v>31.935778270708319</v>
      </c>
    </row>
    <row r="152" spans="1:2" x14ac:dyDescent="0.25">
      <c r="A152">
        <v>14.999999999999963</v>
      </c>
      <c r="B152">
        <v>26.895871163410607</v>
      </c>
    </row>
    <row r="153" spans="1:2" x14ac:dyDescent="0.25">
      <c r="A153">
        <v>15.099999999999962</v>
      </c>
      <c r="B153">
        <v>42.067622792562418</v>
      </c>
    </row>
    <row r="154" spans="1:2" x14ac:dyDescent="0.25">
      <c r="A154">
        <v>15.199999999999962</v>
      </c>
      <c r="B154">
        <v>35.06043948072503</v>
      </c>
    </row>
    <row r="155" spans="1:2" x14ac:dyDescent="0.25">
      <c r="A155">
        <v>15.299999999999962</v>
      </c>
      <c r="B155">
        <v>41.481120361362201</v>
      </c>
    </row>
    <row r="156" spans="1:2" x14ac:dyDescent="0.25">
      <c r="A156">
        <v>15.399999999999961</v>
      </c>
      <c r="B156">
        <v>29.363479920649716</v>
      </c>
    </row>
    <row r="157" spans="1:2" x14ac:dyDescent="0.25">
      <c r="A157">
        <v>15.499999999999961</v>
      </c>
      <c r="B157">
        <v>35.582433278211894</v>
      </c>
    </row>
    <row r="158" spans="1:2" x14ac:dyDescent="0.25">
      <c r="A158">
        <v>15.599999999999961</v>
      </c>
      <c r="B158">
        <v>35.678124559807912</v>
      </c>
    </row>
    <row r="159" spans="1:2" x14ac:dyDescent="0.25">
      <c r="A159">
        <v>15.69999999999996</v>
      </c>
      <c r="B159">
        <v>37.899888646113595</v>
      </c>
    </row>
    <row r="160" spans="1:2" x14ac:dyDescent="0.25">
      <c r="A160">
        <v>15.79999999999996</v>
      </c>
      <c r="B160">
        <v>38.792228761871598</v>
      </c>
    </row>
    <row r="161" spans="1:2" x14ac:dyDescent="0.25">
      <c r="A161">
        <v>15.899999999999959</v>
      </c>
      <c r="B161">
        <v>32.896995011463233</v>
      </c>
    </row>
    <row r="162" spans="1:2" x14ac:dyDescent="0.25">
      <c r="A162">
        <v>15.999999999999959</v>
      </c>
      <c r="B162">
        <v>39.23136312004219</v>
      </c>
    </row>
    <row r="163" spans="1:2" x14ac:dyDescent="0.25">
      <c r="A163">
        <v>16.099999999999959</v>
      </c>
      <c r="B163">
        <v>34.188816922941641</v>
      </c>
    </row>
    <row r="164" spans="1:2" x14ac:dyDescent="0.25">
      <c r="A164">
        <v>16.19999999999996</v>
      </c>
      <c r="B164">
        <v>35.273898477701209</v>
      </c>
    </row>
    <row r="165" spans="1:2" x14ac:dyDescent="0.25">
      <c r="A165">
        <v>16.299999999999962</v>
      </c>
      <c r="B165">
        <v>38.496118039450209</v>
      </c>
    </row>
    <row r="166" spans="1:2" x14ac:dyDescent="0.25">
      <c r="A166">
        <v>16.399999999999963</v>
      </c>
      <c r="B166">
        <v>30.500737283599815</v>
      </c>
    </row>
    <row r="167" spans="1:2" x14ac:dyDescent="0.25">
      <c r="A167">
        <v>16.499999999999964</v>
      </c>
      <c r="B167">
        <v>41.136561476180638</v>
      </c>
    </row>
    <row r="168" spans="1:2" x14ac:dyDescent="0.25">
      <c r="A168">
        <v>16.599999999999966</v>
      </c>
      <c r="B168">
        <v>44.005190436013848</v>
      </c>
    </row>
    <row r="169" spans="1:2" x14ac:dyDescent="0.25">
      <c r="A169">
        <v>16.699999999999967</v>
      </c>
      <c r="B169">
        <v>43.51358406385021</v>
      </c>
    </row>
    <row r="170" spans="1:2" x14ac:dyDescent="0.25">
      <c r="A170">
        <v>16.799999999999969</v>
      </c>
      <c r="B170">
        <v>37.025709203447576</v>
      </c>
    </row>
    <row r="171" spans="1:2" x14ac:dyDescent="0.25">
      <c r="A171">
        <v>16.89999999999997</v>
      </c>
      <c r="B171">
        <v>39.626822023471028</v>
      </c>
    </row>
    <row r="172" spans="1:2" x14ac:dyDescent="0.25">
      <c r="A172">
        <v>16.999999999999972</v>
      </c>
      <c r="B172">
        <v>39.06440791071082</v>
      </c>
    </row>
    <row r="173" spans="1:2" x14ac:dyDescent="0.25">
      <c r="A173">
        <v>17.099999999999973</v>
      </c>
      <c r="B173">
        <v>31.803257755042079</v>
      </c>
    </row>
    <row r="174" spans="1:2" x14ac:dyDescent="0.25">
      <c r="A174">
        <v>17.199999999999974</v>
      </c>
      <c r="B174">
        <v>40.036480201682963</v>
      </c>
    </row>
    <row r="175" spans="1:2" x14ac:dyDescent="0.25">
      <c r="A175">
        <v>17.299999999999976</v>
      </c>
      <c r="B175">
        <v>34.555276928570279</v>
      </c>
    </row>
    <row r="176" spans="1:2" x14ac:dyDescent="0.25">
      <c r="A176">
        <v>17.399999999999977</v>
      </c>
      <c r="B176">
        <v>44.631476308300485</v>
      </c>
    </row>
    <row r="177" spans="1:2" x14ac:dyDescent="0.25">
      <c r="A177">
        <v>17.499999999999979</v>
      </c>
      <c r="B177">
        <v>36.752189507655181</v>
      </c>
    </row>
    <row r="178" spans="1:2" x14ac:dyDescent="0.25">
      <c r="A178">
        <v>17.59999999999998</v>
      </c>
      <c r="B178">
        <v>42.18520889880304</v>
      </c>
    </row>
    <row r="179" spans="1:2" x14ac:dyDescent="0.25">
      <c r="A179">
        <v>17.699999999999982</v>
      </c>
      <c r="B179">
        <v>43.928291770751997</v>
      </c>
    </row>
    <row r="180" spans="1:2" x14ac:dyDescent="0.25">
      <c r="A180">
        <v>17.799999999999983</v>
      </c>
      <c r="B180">
        <v>42.255793112528259</v>
      </c>
    </row>
    <row r="181" spans="1:2" x14ac:dyDescent="0.25">
      <c r="A181">
        <v>17.899999999999984</v>
      </c>
      <c r="B181">
        <v>43.865927206592332</v>
      </c>
    </row>
    <row r="182" spans="1:2" x14ac:dyDescent="0.25">
      <c r="A182">
        <v>17.999999999999986</v>
      </c>
      <c r="B182">
        <v>43.382134571359941</v>
      </c>
    </row>
    <row r="183" spans="1:2" x14ac:dyDescent="0.25">
      <c r="A183">
        <v>18.099999999999987</v>
      </c>
      <c r="B183">
        <v>39.392466198137647</v>
      </c>
    </row>
    <row r="184" spans="1:2" x14ac:dyDescent="0.25">
      <c r="A184">
        <v>18.199999999999989</v>
      </c>
      <c r="B184">
        <v>38.792333399035059</v>
      </c>
    </row>
    <row r="185" spans="1:2" x14ac:dyDescent="0.25">
      <c r="A185">
        <v>18.29999999999999</v>
      </c>
      <c r="B185">
        <v>44.176626486907011</v>
      </c>
    </row>
    <row r="186" spans="1:2" x14ac:dyDescent="0.25">
      <c r="A186">
        <v>18.399999999999991</v>
      </c>
      <c r="B186">
        <v>43.53427613681049</v>
      </c>
    </row>
    <row r="187" spans="1:2" x14ac:dyDescent="0.25">
      <c r="A187">
        <v>18.499999999999993</v>
      </c>
      <c r="B187">
        <v>40.442351798462518</v>
      </c>
    </row>
    <row r="188" spans="1:2" x14ac:dyDescent="0.25">
      <c r="A188">
        <v>18.599999999999994</v>
      </c>
      <c r="B188">
        <v>32.53707200303954</v>
      </c>
    </row>
    <row r="189" spans="1:2" x14ac:dyDescent="0.25">
      <c r="A189">
        <v>18.699999999999996</v>
      </c>
      <c r="B189">
        <v>39.01076504972869</v>
      </c>
    </row>
    <row r="190" spans="1:2" x14ac:dyDescent="0.25">
      <c r="A190">
        <v>18.799999999999997</v>
      </c>
      <c r="B190">
        <v>41.221439342561226</v>
      </c>
    </row>
    <row r="191" spans="1:2" x14ac:dyDescent="0.25">
      <c r="A191">
        <v>18.899999999999999</v>
      </c>
      <c r="B191">
        <v>42.330503008431599</v>
      </c>
    </row>
    <row r="192" spans="1:2" x14ac:dyDescent="0.25">
      <c r="A192">
        <v>19</v>
      </c>
      <c r="B192">
        <v>44.9725225210586</v>
      </c>
    </row>
    <row r="193" spans="1:2" x14ac:dyDescent="0.25">
      <c r="A193">
        <v>19.100000000000001</v>
      </c>
      <c r="B193">
        <v>48.409180544563583</v>
      </c>
    </row>
    <row r="194" spans="1:2" x14ac:dyDescent="0.25">
      <c r="A194">
        <v>19.200000000000003</v>
      </c>
      <c r="B194">
        <v>42.759078732145277</v>
      </c>
    </row>
    <row r="195" spans="1:2" x14ac:dyDescent="0.25">
      <c r="A195">
        <v>19.300000000000004</v>
      </c>
      <c r="B195">
        <v>38.075272355871945</v>
      </c>
    </row>
    <row r="196" spans="1:2" x14ac:dyDescent="0.25">
      <c r="A196">
        <v>19.400000000000006</v>
      </c>
      <c r="B196">
        <v>45.315222711826294</v>
      </c>
    </row>
    <row r="197" spans="1:2" x14ac:dyDescent="0.25">
      <c r="A197">
        <v>19.500000000000007</v>
      </c>
      <c r="B197">
        <v>48.91739999671362</v>
      </c>
    </row>
    <row r="198" spans="1:2" x14ac:dyDescent="0.25">
      <c r="A198">
        <v>19.600000000000009</v>
      </c>
      <c r="B198">
        <v>43.812482969384689</v>
      </c>
    </row>
    <row r="199" spans="1:2" x14ac:dyDescent="0.25">
      <c r="A199">
        <v>19.70000000000001</v>
      </c>
      <c r="B199">
        <v>47.832809281423764</v>
      </c>
    </row>
    <row r="200" spans="1:2" x14ac:dyDescent="0.25">
      <c r="A200">
        <v>19.800000000000011</v>
      </c>
      <c r="B200">
        <v>37.019414489028343</v>
      </c>
    </row>
    <row r="201" spans="1:2" x14ac:dyDescent="0.25">
      <c r="A201">
        <v>19.900000000000013</v>
      </c>
      <c r="B201">
        <v>43.590398111481626</v>
      </c>
    </row>
    <row r="202" spans="1:2" x14ac:dyDescent="0.25">
      <c r="A202">
        <v>20.000000000000014</v>
      </c>
      <c r="B202">
        <v>44.247761032251482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0CE6-D970-4199-ACED-031BAA6DB589}">
  <dimension ref="A1:R202"/>
  <sheetViews>
    <sheetView workbookViewId="0">
      <selection activeCell="C14" sqref="C14"/>
    </sheetView>
  </sheetViews>
  <sheetFormatPr defaultRowHeight="15" x14ac:dyDescent="0.25"/>
  <cols>
    <col min="1" max="1" width="5" bestFit="1" customWidth="1"/>
    <col min="2" max="2" width="12" bestFit="1" customWidth="1"/>
    <col min="17" max="17" width="20.42578125" bestFit="1" customWidth="1"/>
  </cols>
  <sheetData>
    <row r="1" spans="1:18" x14ac:dyDescent="0.25">
      <c r="A1" s="1" t="s">
        <v>0</v>
      </c>
      <c r="B1" s="1" t="s">
        <v>1</v>
      </c>
    </row>
    <row r="2" spans="1:18" x14ac:dyDescent="0.25">
      <c r="A2">
        <v>0</v>
      </c>
      <c r="B2">
        <v>-1.7352733885190954</v>
      </c>
      <c r="Q2" s="9" t="s">
        <v>45</v>
      </c>
      <c r="R2" s="11">
        <f>_xlfn.STDEV.P(B2:B202)</f>
        <v>12.589756850265301</v>
      </c>
    </row>
    <row r="3" spans="1:18" x14ac:dyDescent="0.25">
      <c r="A3">
        <v>0.1</v>
      </c>
      <c r="B3">
        <v>5.3719722395441547</v>
      </c>
      <c r="Q3" s="9" t="s">
        <v>46</v>
      </c>
      <c r="R3" s="31">
        <f>_xlfn.STDEV.P(A2:A202)</f>
        <v>5.8022983951763951</v>
      </c>
    </row>
    <row r="4" spans="1:18" x14ac:dyDescent="0.25">
      <c r="A4">
        <v>0.2</v>
      </c>
      <c r="B4">
        <v>-0.13841523980368053</v>
      </c>
      <c r="Q4" s="9" t="s">
        <v>47</v>
      </c>
      <c r="R4" s="32">
        <f>CORREL(A2:A202,B2:B202)</f>
        <v>0.94807998886494815</v>
      </c>
    </row>
    <row r="5" spans="1:18" x14ac:dyDescent="0.25">
      <c r="A5">
        <v>0.30000000000000004</v>
      </c>
      <c r="B5">
        <v>-0.72428988596400723</v>
      </c>
    </row>
    <row r="6" spans="1:18" x14ac:dyDescent="0.25">
      <c r="A6">
        <v>0.4</v>
      </c>
      <c r="B6">
        <v>9.0592690524858046</v>
      </c>
    </row>
    <row r="7" spans="1:18" x14ac:dyDescent="0.25">
      <c r="A7">
        <v>0.5</v>
      </c>
      <c r="B7">
        <v>2.2694121940805476</v>
      </c>
    </row>
    <row r="8" spans="1:18" x14ac:dyDescent="0.25">
      <c r="A8">
        <v>0.6</v>
      </c>
      <c r="B8">
        <v>9.673259015597365</v>
      </c>
    </row>
    <row r="9" spans="1:18" x14ac:dyDescent="0.25">
      <c r="A9">
        <v>0.7</v>
      </c>
      <c r="B9">
        <v>10.065736197925498</v>
      </c>
    </row>
    <row r="10" spans="1:18" x14ac:dyDescent="0.25">
      <c r="A10">
        <v>0.79999999999999993</v>
      </c>
      <c r="B10">
        <v>2.6225629320242509</v>
      </c>
    </row>
    <row r="11" spans="1:18" x14ac:dyDescent="0.25">
      <c r="A11">
        <v>0.89999999999999991</v>
      </c>
      <c r="B11">
        <v>-0.67538426838489851</v>
      </c>
    </row>
    <row r="12" spans="1:18" x14ac:dyDescent="0.25">
      <c r="A12">
        <v>0.99999999999999989</v>
      </c>
      <c r="B12">
        <v>5.8478770888627416</v>
      </c>
    </row>
    <row r="13" spans="1:18" x14ac:dyDescent="0.25">
      <c r="A13">
        <v>1.0999999999999999</v>
      </c>
      <c r="B13">
        <v>0.22636736310536554</v>
      </c>
    </row>
    <row r="14" spans="1:18" x14ac:dyDescent="0.25">
      <c r="A14">
        <v>1.2</v>
      </c>
      <c r="B14">
        <v>7.1202123711513252</v>
      </c>
    </row>
    <row r="15" spans="1:18" x14ac:dyDescent="0.25">
      <c r="A15">
        <v>1.3</v>
      </c>
      <c r="B15">
        <v>2.4653335039282385</v>
      </c>
    </row>
    <row r="16" spans="1:18" x14ac:dyDescent="0.25">
      <c r="A16">
        <v>1.4000000000000001</v>
      </c>
      <c r="B16">
        <v>6.9479442918356433</v>
      </c>
    </row>
    <row r="17" spans="1:18" x14ac:dyDescent="0.25">
      <c r="A17">
        <v>1.5000000000000002</v>
      </c>
      <c r="B17">
        <v>12.224620525443509</v>
      </c>
    </row>
    <row r="18" spans="1:18" x14ac:dyDescent="0.25">
      <c r="A18">
        <v>1.6000000000000003</v>
      </c>
      <c r="B18">
        <v>5.3936418304124754</v>
      </c>
      <c r="Q18" s="10" t="s">
        <v>48</v>
      </c>
      <c r="R18" s="33">
        <f>R4*R2/R3</f>
        <v>2.0571324881075963</v>
      </c>
    </row>
    <row r="19" spans="1:18" x14ac:dyDescent="0.25">
      <c r="A19">
        <v>1.7000000000000004</v>
      </c>
      <c r="B19">
        <v>14.014361298437807</v>
      </c>
    </row>
    <row r="20" spans="1:18" x14ac:dyDescent="0.25">
      <c r="A20">
        <v>1.8000000000000005</v>
      </c>
      <c r="B20">
        <v>6.4959294410925601</v>
      </c>
    </row>
    <row r="21" spans="1:18" x14ac:dyDescent="0.25">
      <c r="A21">
        <v>1.9000000000000006</v>
      </c>
      <c r="B21">
        <v>8.1848949527018906</v>
      </c>
    </row>
    <row r="22" spans="1:18" x14ac:dyDescent="0.25">
      <c r="A22">
        <v>2.0000000000000004</v>
      </c>
      <c r="B22">
        <v>13.725642146442581</v>
      </c>
    </row>
    <row r="23" spans="1:18" x14ac:dyDescent="0.25">
      <c r="A23">
        <v>2.1000000000000005</v>
      </c>
      <c r="B23">
        <v>7.7240136577031517</v>
      </c>
    </row>
    <row r="24" spans="1:18" x14ac:dyDescent="0.25">
      <c r="A24">
        <v>2.2000000000000006</v>
      </c>
      <c r="B24">
        <v>7.8054021621028689</v>
      </c>
    </row>
    <row r="25" spans="1:18" x14ac:dyDescent="0.25">
      <c r="A25">
        <v>2.3000000000000007</v>
      </c>
      <c r="B25">
        <v>4.3853601458839968</v>
      </c>
    </row>
    <row r="26" spans="1:18" x14ac:dyDescent="0.25">
      <c r="A26">
        <v>2.4000000000000008</v>
      </c>
      <c r="B26">
        <v>0.81104056801026747</v>
      </c>
    </row>
    <row r="27" spans="1:18" x14ac:dyDescent="0.25">
      <c r="A27">
        <v>2.5000000000000009</v>
      </c>
      <c r="B27">
        <v>7.0616056782011496</v>
      </c>
    </row>
    <row r="28" spans="1:18" x14ac:dyDescent="0.25">
      <c r="A28">
        <v>2.600000000000001</v>
      </c>
      <c r="B28">
        <v>3.4489744159897802</v>
      </c>
    </row>
    <row r="29" spans="1:18" x14ac:dyDescent="0.25">
      <c r="A29">
        <v>2.7000000000000011</v>
      </c>
      <c r="B29">
        <v>8.4920109364043874</v>
      </c>
    </row>
    <row r="30" spans="1:18" x14ac:dyDescent="0.25">
      <c r="A30">
        <v>2.8000000000000012</v>
      </c>
      <c r="B30">
        <v>16.401335052609713</v>
      </c>
    </row>
    <row r="31" spans="1:18" x14ac:dyDescent="0.25">
      <c r="A31">
        <v>2.9000000000000012</v>
      </c>
      <c r="B31">
        <v>8.8996509369106711</v>
      </c>
    </row>
    <row r="32" spans="1:18" x14ac:dyDescent="0.25">
      <c r="A32">
        <v>3.0000000000000013</v>
      </c>
      <c r="B32">
        <v>8.8232469007998713</v>
      </c>
    </row>
    <row r="33" spans="1:2" x14ac:dyDescent="0.25">
      <c r="A33">
        <v>3.1000000000000014</v>
      </c>
      <c r="B33">
        <v>13.577610807513368</v>
      </c>
    </row>
    <row r="34" spans="1:2" x14ac:dyDescent="0.25">
      <c r="A34">
        <v>3.2000000000000015</v>
      </c>
      <c r="B34">
        <v>17.60002081586542</v>
      </c>
    </row>
    <row r="35" spans="1:2" x14ac:dyDescent="0.25">
      <c r="A35">
        <v>3.3000000000000016</v>
      </c>
      <c r="B35">
        <v>5.2338424879822787</v>
      </c>
    </row>
    <row r="36" spans="1:2" x14ac:dyDescent="0.25">
      <c r="A36">
        <v>3.4000000000000017</v>
      </c>
      <c r="B36">
        <v>13.303577742468679</v>
      </c>
    </row>
    <row r="37" spans="1:2" x14ac:dyDescent="0.25">
      <c r="A37">
        <v>3.5000000000000018</v>
      </c>
      <c r="B37">
        <v>11.363116580371472</v>
      </c>
    </row>
    <row r="38" spans="1:2" x14ac:dyDescent="0.25">
      <c r="A38">
        <v>3.6000000000000019</v>
      </c>
      <c r="B38">
        <v>8.5207540182678763</v>
      </c>
    </row>
    <row r="39" spans="1:2" x14ac:dyDescent="0.25">
      <c r="A39">
        <v>3.700000000000002</v>
      </c>
      <c r="B39">
        <v>12.62692593568131</v>
      </c>
    </row>
    <row r="40" spans="1:2" x14ac:dyDescent="0.25">
      <c r="A40">
        <v>3.800000000000002</v>
      </c>
      <c r="B40">
        <v>19.637012561728017</v>
      </c>
    </row>
    <row r="41" spans="1:2" x14ac:dyDescent="0.25">
      <c r="A41">
        <v>3.9000000000000021</v>
      </c>
      <c r="B41">
        <v>4.2888679216171894</v>
      </c>
    </row>
    <row r="42" spans="1:2" x14ac:dyDescent="0.25">
      <c r="A42">
        <v>4.0000000000000018</v>
      </c>
      <c r="B42">
        <v>9.6607089908971773</v>
      </c>
    </row>
    <row r="43" spans="1:2" x14ac:dyDescent="0.25">
      <c r="A43">
        <v>4.1000000000000014</v>
      </c>
      <c r="B43">
        <v>12.888640555613273</v>
      </c>
    </row>
    <row r="44" spans="1:2" x14ac:dyDescent="0.25">
      <c r="A44">
        <v>4.2000000000000011</v>
      </c>
      <c r="B44">
        <v>15.399748911197207</v>
      </c>
    </row>
    <row r="45" spans="1:2" x14ac:dyDescent="0.25">
      <c r="A45">
        <v>4.3000000000000007</v>
      </c>
      <c r="B45">
        <v>14.928988495577016</v>
      </c>
    </row>
    <row r="46" spans="1:2" x14ac:dyDescent="0.25">
      <c r="A46">
        <v>4.4000000000000004</v>
      </c>
      <c r="B46">
        <v>13.023727098132223</v>
      </c>
    </row>
    <row r="47" spans="1:2" x14ac:dyDescent="0.25">
      <c r="A47">
        <v>4.5</v>
      </c>
      <c r="B47">
        <v>14.639250423248306</v>
      </c>
    </row>
    <row r="48" spans="1:2" x14ac:dyDescent="0.25">
      <c r="A48">
        <v>4.5999999999999996</v>
      </c>
      <c r="B48">
        <v>14.580966008453593</v>
      </c>
    </row>
    <row r="49" spans="1:2" x14ac:dyDescent="0.25">
      <c r="A49">
        <v>4.6999999999999993</v>
      </c>
      <c r="B49">
        <v>10.565508797480273</v>
      </c>
    </row>
    <row r="50" spans="1:2" x14ac:dyDescent="0.25">
      <c r="A50">
        <v>4.7999999999999989</v>
      </c>
      <c r="B50">
        <v>5.8203382281725737</v>
      </c>
    </row>
    <row r="51" spans="1:2" x14ac:dyDescent="0.25">
      <c r="A51">
        <v>4.8999999999999986</v>
      </c>
      <c r="B51">
        <v>10.944531661722607</v>
      </c>
    </row>
    <row r="52" spans="1:2" x14ac:dyDescent="0.25">
      <c r="A52">
        <v>4.9999999999999982</v>
      </c>
      <c r="B52">
        <v>15.659333413813673</v>
      </c>
    </row>
    <row r="53" spans="1:2" x14ac:dyDescent="0.25">
      <c r="A53">
        <v>5.0999999999999979</v>
      </c>
      <c r="B53">
        <v>13.194466929270975</v>
      </c>
    </row>
    <row r="54" spans="1:2" x14ac:dyDescent="0.25">
      <c r="A54">
        <v>5.1999999999999975</v>
      </c>
      <c r="B54">
        <v>10.207462781808406</v>
      </c>
    </row>
    <row r="55" spans="1:2" x14ac:dyDescent="0.25">
      <c r="A55">
        <v>5.2999999999999972</v>
      </c>
      <c r="B55">
        <v>14.931192802575294</v>
      </c>
    </row>
    <row r="56" spans="1:2" x14ac:dyDescent="0.25">
      <c r="A56">
        <v>5.3999999999999968</v>
      </c>
      <c r="B56">
        <v>10.359426024305673</v>
      </c>
    </row>
    <row r="57" spans="1:2" x14ac:dyDescent="0.25">
      <c r="A57">
        <v>5.4999999999999964</v>
      </c>
      <c r="B57">
        <v>22.715378910849928</v>
      </c>
    </row>
    <row r="58" spans="1:2" x14ac:dyDescent="0.25">
      <c r="A58">
        <v>5.5999999999999961</v>
      </c>
      <c r="B58">
        <v>10.511374076867909</v>
      </c>
    </row>
    <row r="59" spans="1:2" x14ac:dyDescent="0.25">
      <c r="A59">
        <v>5.6999999999999957</v>
      </c>
      <c r="B59">
        <v>10.526043355745689</v>
      </c>
    </row>
    <row r="60" spans="1:2" x14ac:dyDescent="0.25">
      <c r="A60">
        <v>5.7999999999999954</v>
      </c>
      <c r="B60">
        <v>12.357285269520204</v>
      </c>
    </row>
    <row r="61" spans="1:2" x14ac:dyDescent="0.25">
      <c r="A61">
        <v>5.899999999999995</v>
      </c>
      <c r="B61">
        <v>20.581620740989791</v>
      </c>
    </row>
    <row r="62" spans="1:2" x14ac:dyDescent="0.25">
      <c r="A62">
        <v>5.9999999999999947</v>
      </c>
      <c r="B62">
        <v>19.313747786343743</v>
      </c>
    </row>
    <row r="63" spans="1:2" x14ac:dyDescent="0.25">
      <c r="A63">
        <v>6.0999999999999943</v>
      </c>
      <c r="B63">
        <v>16.37600149630736</v>
      </c>
    </row>
    <row r="64" spans="1:2" x14ac:dyDescent="0.25">
      <c r="A64">
        <v>6.199999999999994</v>
      </c>
      <c r="B64">
        <v>20.626427556468304</v>
      </c>
    </row>
    <row r="65" spans="1:2" x14ac:dyDescent="0.25">
      <c r="A65">
        <v>6.2999999999999936</v>
      </c>
      <c r="B65">
        <v>21.036145883538723</v>
      </c>
    </row>
    <row r="66" spans="1:2" x14ac:dyDescent="0.25">
      <c r="A66">
        <v>6.3999999999999932</v>
      </c>
      <c r="B66">
        <v>16.159214332251018</v>
      </c>
    </row>
    <row r="67" spans="1:2" x14ac:dyDescent="0.25">
      <c r="A67">
        <v>6.4999999999999929</v>
      </c>
      <c r="B67">
        <v>19.445662716229709</v>
      </c>
    </row>
    <row r="68" spans="1:2" x14ac:dyDescent="0.25">
      <c r="A68">
        <v>6.5999999999999925</v>
      </c>
      <c r="B68">
        <v>18.409008172802068</v>
      </c>
    </row>
    <row r="69" spans="1:2" x14ac:dyDescent="0.25">
      <c r="A69">
        <v>6.6999999999999922</v>
      </c>
      <c r="B69">
        <v>18.057519145290719</v>
      </c>
    </row>
    <row r="70" spans="1:2" x14ac:dyDescent="0.25">
      <c r="A70">
        <v>6.7999999999999918</v>
      </c>
      <c r="B70">
        <v>18.510449814002378</v>
      </c>
    </row>
    <row r="71" spans="1:2" x14ac:dyDescent="0.25">
      <c r="A71">
        <v>6.8999999999999915</v>
      </c>
      <c r="B71">
        <v>17.033335075191822</v>
      </c>
    </row>
    <row r="72" spans="1:2" x14ac:dyDescent="0.25">
      <c r="A72">
        <v>6.9999999999999911</v>
      </c>
      <c r="B72">
        <v>23.764923894057823</v>
      </c>
    </row>
    <row r="73" spans="1:2" x14ac:dyDescent="0.25">
      <c r="A73">
        <v>7.0999999999999908</v>
      </c>
      <c r="B73">
        <v>17.665498324156331</v>
      </c>
    </row>
    <row r="74" spans="1:2" x14ac:dyDescent="0.25">
      <c r="A74">
        <v>7.1999999999999904</v>
      </c>
      <c r="B74">
        <v>25.123837064514458</v>
      </c>
    </row>
    <row r="75" spans="1:2" x14ac:dyDescent="0.25">
      <c r="A75">
        <v>7.2999999999999901</v>
      </c>
      <c r="B75">
        <v>21.734140331948581</v>
      </c>
    </row>
    <row r="76" spans="1:2" x14ac:dyDescent="0.25">
      <c r="A76">
        <v>7.3999999999999897</v>
      </c>
      <c r="B76">
        <v>19.061076359960566</v>
      </c>
    </row>
    <row r="77" spans="1:2" x14ac:dyDescent="0.25">
      <c r="A77">
        <v>7.4999999999999893</v>
      </c>
      <c r="B77">
        <v>16.375322860263207</v>
      </c>
    </row>
    <row r="78" spans="1:2" x14ac:dyDescent="0.25">
      <c r="A78">
        <v>7.599999999999989</v>
      </c>
      <c r="B78">
        <v>21.418820478005845</v>
      </c>
    </row>
    <row r="79" spans="1:2" x14ac:dyDescent="0.25">
      <c r="A79">
        <v>7.6999999999999886</v>
      </c>
      <c r="B79">
        <v>26.953774221269452</v>
      </c>
    </row>
    <row r="80" spans="1:2" x14ac:dyDescent="0.25">
      <c r="A80">
        <v>7.7999999999999883</v>
      </c>
      <c r="B80">
        <v>24.570589374823349</v>
      </c>
    </row>
    <row r="81" spans="1:2" x14ac:dyDescent="0.25">
      <c r="A81">
        <v>7.8999999999999879</v>
      </c>
      <c r="B81">
        <v>19.571556486219762</v>
      </c>
    </row>
    <row r="82" spans="1:2" x14ac:dyDescent="0.25">
      <c r="A82">
        <v>7.9999999999999876</v>
      </c>
      <c r="B82">
        <v>29.581192051235234</v>
      </c>
    </row>
    <row r="83" spans="1:2" x14ac:dyDescent="0.25">
      <c r="A83">
        <v>8.0999999999999872</v>
      </c>
      <c r="B83">
        <v>25.109450554279771</v>
      </c>
    </row>
    <row r="84" spans="1:2" x14ac:dyDescent="0.25">
      <c r="A84">
        <v>8.1999999999999869</v>
      </c>
      <c r="B84">
        <v>20.487551244122884</v>
      </c>
    </row>
    <row r="85" spans="1:2" x14ac:dyDescent="0.25">
      <c r="A85">
        <v>8.2999999999999865</v>
      </c>
      <c r="B85">
        <v>19.40777232616669</v>
      </c>
    </row>
    <row r="86" spans="1:2" x14ac:dyDescent="0.25">
      <c r="A86">
        <v>8.3999999999999861</v>
      </c>
      <c r="B86">
        <v>17.4349887029584</v>
      </c>
    </row>
    <row r="87" spans="1:2" x14ac:dyDescent="0.25">
      <c r="A87">
        <v>8.4999999999999858</v>
      </c>
      <c r="B87">
        <v>21.83241594031702</v>
      </c>
    </row>
    <row r="88" spans="1:2" x14ac:dyDescent="0.25">
      <c r="A88">
        <v>8.5999999999999854</v>
      </c>
      <c r="B88">
        <v>16.093223440976001</v>
      </c>
    </row>
    <row r="89" spans="1:2" x14ac:dyDescent="0.25">
      <c r="A89">
        <v>8.6999999999999851</v>
      </c>
      <c r="B89">
        <v>19.626261106810666</v>
      </c>
    </row>
    <row r="90" spans="1:2" x14ac:dyDescent="0.25">
      <c r="A90">
        <v>8.7999999999999847</v>
      </c>
      <c r="B90">
        <v>19.824223245805079</v>
      </c>
    </row>
    <row r="91" spans="1:2" x14ac:dyDescent="0.25">
      <c r="A91">
        <v>8.8999999999999844</v>
      </c>
      <c r="B91">
        <v>20.321730182003229</v>
      </c>
    </row>
    <row r="92" spans="1:2" x14ac:dyDescent="0.25">
      <c r="A92">
        <v>8.999999999999984</v>
      </c>
      <c r="B92">
        <v>21.992071329054482</v>
      </c>
    </row>
    <row r="93" spans="1:2" x14ac:dyDescent="0.25">
      <c r="A93">
        <v>9.0999999999999837</v>
      </c>
      <c r="B93">
        <v>15.186866742765726</v>
      </c>
    </row>
    <row r="94" spans="1:2" x14ac:dyDescent="0.25">
      <c r="A94">
        <v>9.1999999999999833</v>
      </c>
      <c r="B94">
        <v>18.51231329609017</v>
      </c>
    </row>
    <row r="95" spans="1:2" x14ac:dyDescent="0.25">
      <c r="A95">
        <v>9.2999999999999829</v>
      </c>
      <c r="B95">
        <v>19.522752288472486</v>
      </c>
    </row>
    <row r="96" spans="1:2" x14ac:dyDescent="0.25">
      <c r="A96">
        <v>9.3999999999999826</v>
      </c>
      <c r="B96">
        <v>28.7790167212532</v>
      </c>
    </row>
    <row r="97" spans="1:2" x14ac:dyDescent="0.25">
      <c r="A97">
        <v>9.4999999999999822</v>
      </c>
      <c r="B97">
        <v>24.239709722673503</v>
      </c>
    </row>
    <row r="98" spans="1:2" x14ac:dyDescent="0.25">
      <c r="A98">
        <v>9.5999999999999819</v>
      </c>
      <c r="B98">
        <v>22.382128960828847</v>
      </c>
    </row>
    <row r="99" spans="1:2" x14ac:dyDescent="0.25">
      <c r="A99">
        <v>9.6999999999999815</v>
      </c>
      <c r="B99">
        <v>23.661394484286703</v>
      </c>
    </row>
    <row r="100" spans="1:2" x14ac:dyDescent="0.25">
      <c r="A100">
        <v>9.7999999999999812</v>
      </c>
      <c r="B100">
        <v>20.489575337396815</v>
      </c>
    </row>
    <row r="101" spans="1:2" x14ac:dyDescent="0.25">
      <c r="A101">
        <v>9.8999999999999808</v>
      </c>
      <c r="B101">
        <v>30.503683842932617</v>
      </c>
    </row>
    <row r="102" spans="1:2" x14ac:dyDescent="0.25">
      <c r="A102">
        <v>9.9999999999999805</v>
      </c>
      <c r="B102">
        <v>23.437774801525467</v>
      </c>
    </row>
    <row r="103" spans="1:2" x14ac:dyDescent="0.25">
      <c r="A103">
        <v>10.09999999999998</v>
      </c>
      <c r="B103">
        <v>23.492343910132043</v>
      </c>
    </row>
    <row r="104" spans="1:2" x14ac:dyDescent="0.25">
      <c r="A104">
        <v>10.19999999999998</v>
      </c>
      <c r="B104">
        <v>19.85673739979849</v>
      </c>
    </row>
    <row r="105" spans="1:2" x14ac:dyDescent="0.25">
      <c r="A105">
        <v>10.299999999999979</v>
      </c>
      <c r="B105">
        <v>26.660336034075804</v>
      </c>
    </row>
    <row r="106" spans="1:2" x14ac:dyDescent="0.25">
      <c r="A106">
        <v>10.399999999999979</v>
      </c>
      <c r="B106">
        <v>36.108478037721312</v>
      </c>
    </row>
    <row r="107" spans="1:2" x14ac:dyDescent="0.25">
      <c r="A107">
        <v>10.499999999999979</v>
      </c>
      <c r="B107">
        <v>26.837678351858234</v>
      </c>
    </row>
    <row r="108" spans="1:2" x14ac:dyDescent="0.25">
      <c r="A108">
        <v>10.599999999999978</v>
      </c>
      <c r="B108">
        <v>25.956650089457156</v>
      </c>
    </row>
    <row r="109" spans="1:2" x14ac:dyDescent="0.25">
      <c r="A109">
        <v>10.699999999999978</v>
      </c>
      <c r="B109">
        <v>32.1289718358057</v>
      </c>
    </row>
    <row r="110" spans="1:2" x14ac:dyDescent="0.25">
      <c r="A110">
        <v>10.799999999999978</v>
      </c>
      <c r="B110">
        <v>29.993939921797004</v>
      </c>
    </row>
    <row r="111" spans="1:2" x14ac:dyDescent="0.25">
      <c r="A111">
        <v>10.899999999999977</v>
      </c>
      <c r="B111">
        <v>21.35318202432838</v>
      </c>
    </row>
    <row r="112" spans="1:2" x14ac:dyDescent="0.25">
      <c r="A112">
        <v>10.999999999999977</v>
      </c>
      <c r="B112">
        <v>29.934907902963776</v>
      </c>
    </row>
    <row r="113" spans="1:2" x14ac:dyDescent="0.25">
      <c r="A113">
        <v>11.099999999999977</v>
      </c>
      <c r="B113">
        <v>22.123012635107088</v>
      </c>
    </row>
    <row r="114" spans="1:2" x14ac:dyDescent="0.25">
      <c r="A114">
        <v>11.199999999999976</v>
      </c>
      <c r="B114">
        <v>23.544026264011343</v>
      </c>
    </row>
    <row r="115" spans="1:2" x14ac:dyDescent="0.25">
      <c r="A115">
        <v>11.299999999999976</v>
      </c>
      <c r="B115">
        <v>25.370064096867839</v>
      </c>
    </row>
    <row r="116" spans="1:2" x14ac:dyDescent="0.25">
      <c r="A116">
        <v>11.399999999999975</v>
      </c>
      <c r="B116">
        <v>29.143778041115642</v>
      </c>
    </row>
    <row r="117" spans="1:2" x14ac:dyDescent="0.25">
      <c r="A117">
        <v>11.499999999999975</v>
      </c>
      <c r="B117">
        <v>24.989914153301118</v>
      </c>
    </row>
    <row r="118" spans="1:2" x14ac:dyDescent="0.25">
      <c r="A118">
        <v>11.599999999999975</v>
      </c>
      <c r="B118">
        <v>27.625974751283522</v>
      </c>
    </row>
    <row r="119" spans="1:2" x14ac:dyDescent="0.25">
      <c r="A119">
        <v>11.699999999999974</v>
      </c>
      <c r="B119">
        <v>26.791632033002639</v>
      </c>
    </row>
    <row r="120" spans="1:2" x14ac:dyDescent="0.25">
      <c r="A120">
        <v>11.799999999999974</v>
      </c>
      <c r="B120">
        <v>15.940613877225223</v>
      </c>
    </row>
    <row r="121" spans="1:2" x14ac:dyDescent="0.25">
      <c r="A121">
        <v>11.899999999999974</v>
      </c>
      <c r="B121">
        <v>27.499749584071822</v>
      </c>
    </row>
    <row r="122" spans="1:2" x14ac:dyDescent="0.25">
      <c r="A122">
        <v>11.999999999999973</v>
      </c>
      <c r="B122">
        <v>30.046070754571016</v>
      </c>
    </row>
    <row r="123" spans="1:2" x14ac:dyDescent="0.25">
      <c r="A123">
        <v>12.099999999999973</v>
      </c>
      <c r="B123">
        <v>22.156549195307818</v>
      </c>
    </row>
    <row r="124" spans="1:2" x14ac:dyDescent="0.25">
      <c r="A124">
        <v>12.199999999999973</v>
      </c>
      <c r="B124">
        <v>21.916011410741465</v>
      </c>
    </row>
    <row r="125" spans="1:2" x14ac:dyDescent="0.25">
      <c r="A125">
        <v>12.299999999999972</v>
      </c>
      <c r="B125">
        <v>33.714982516200628</v>
      </c>
    </row>
    <row r="126" spans="1:2" x14ac:dyDescent="0.25">
      <c r="A126">
        <v>12.399999999999972</v>
      </c>
      <c r="B126">
        <v>30.521646940641048</v>
      </c>
    </row>
    <row r="127" spans="1:2" x14ac:dyDescent="0.25">
      <c r="A127">
        <v>12.499999999999972</v>
      </c>
      <c r="B127">
        <v>29.121765321296532</v>
      </c>
    </row>
    <row r="128" spans="1:2" x14ac:dyDescent="0.25">
      <c r="A128">
        <v>12.599999999999971</v>
      </c>
      <c r="B128">
        <v>23.700124767296103</v>
      </c>
    </row>
    <row r="129" spans="1:2" x14ac:dyDescent="0.25">
      <c r="A129">
        <v>12.699999999999971</v>
      </c>
      <c r="B129">
        <v>28.574841672610823</v>
      </c>
    </row>
    <row r="130" spans="1:2" x14ac:dyDescent="0.25">
      <c r="A130">
        <v>12.799999999999971</v>
      </c>
      <c r="B130">
        <v>25.38389692533077</v>
      </c>
    </row>
    <row r="131" spans="1:2" x14ac:dyDescent="0.25">
      <c r="A131">
        <v>12.89999999999997</v>
      </c>
      <c r="B131">
        <v>35.786452208797954</v>
      </c>
    </row>
    <row r="132" spans="1:2" x14ac:dyDescent="0.25">
      <c r="A132">
        <v>12.99999999999997</v>
      </c>
      <c r="B132">
        <v>29.755158824593241</v>
      </c>
    </row>
    <row r="133" spans="1:2" x14ac:dyDescent="0.25">
      <c r="A133">
        <v>13.099999999999969</v>
      </c>
      <c r="B133">
        <v>28.486024314549713</v>
      </c>
    </row>
    <row r="134" spans="1:2" x14ac:dyDescent="0.25">
      <c r="A134">
        <v>13.199999999999969</v>
      </c>
      <c r="B134">
        <v>31.155593846935787</v>
      </c>
    </row>
    <row r="135" spans="1:2" x14ac:dyDescent="0.25">
      <c r="A135">
        <v>13.299999999999969</v>
      </c>
      <c r="B135">
        <v>34.466155975303508</v>
      </c>
    </row>
    <row r="136" spans="1:2" x14ac:dyDescent="0.25">
      <c r="A136">
        <v>13.399999999999968</v>
      </c>
      <c r="B136">
        <v>29.097816062844878</v>
      </c>
    </row>
    <row r="137" spans="1:2" x14ac:dyDescent="0.25">
      <c r="A137">
        <v>13.499999999999968</v>
      </c>
      <c r="B137">
        <v>31.871729964154788</v>
      </c>
    </row>
    <row r="138" spans="1:2" x14ac:dyDescent="0.25">
      <c r="A138">
        <v>13.599999999999968</v>
      </c>
      <c r="B138">
        <v>31.596594348328203</v>
      </c>
    </row>
    <row r="139" spans="1:2" x14ac:dyDescent="0.25">
      <c r="A139">
        <v>13.699999999999967</v>
      </c>
      <c r="B139">
        <v>34.242619782952836</v>
      </c>
    </row>
    <row r="140" spans="1:2" x14ac:dyDescent="0.25">
      <c r="A140">
        <v>13.799999999999967</v>
      </c>
      <c r="B140">
        <v>32.403713259339831</v>
      </c>
    </row>
    <row r="141" spans="1:2" x14ac:dyDescent="0.25">
      <c r="A141">
        <v>13.899999999999967</v>
      </c>
      <c r="B141">
        <v>30.625538094185853</v>
      </c>
    </row>
    <row r="142" spans="1:2" x14ac:dyDescent="0.25">
      <c r="A142">
        <v>13.999999999999966</v>
      </c>
      <c r="B142">
        <v>42.081339576030373</v>
      </c>
    </row>
    <row r="143" spans="1:2" x14ac:dyDescent="0.25">
      <c r="A143">
        <v>14.099999999999966</v>
      </c>
      <c r="B143">
        <v>27.396283883721154</v>
      </c>
    </row>
    <row r="144" spans="1:2" x14ac:dyDescent="0.25">
      <c r="A144">
        <v>14.199999999999966</v>
      </c>
      <c r="B144">
        <v>31.83156481229344</v>
      </c>
    </row>
    <row r="145" spans="1:2" x14ac:dyDescent="0.25">
      <c r="A145">
        <v>14.299999999999965</v>
      </c>
      <c r="B145">
        <v>35.453647387399883</v>
      </c>
    </row>
    <row r="146" spans="1:2" x14ac:dyDescent="0.25">
      <c r="A146">
        <v>14.399999999999965</v>
      </c>
      <c r="B146">
        <v>33.384985135376276</v>
      </c>
    </row>
    <row r="147" spans="1:2" x14ac:dyDescent="0.25">
      <c r="A147">
        <v>14.499999999999964</v>
      </c>
      <c r="B147">
        <v>32.429726427474819</v>
      </c>
    </row>
    <row r="148" spans="1:2" x14ac:dyDescent="0.25">
      <c r="A148">
        <v>14.599999999999964</v>
      </c>
      <c r="B148">
        <v>29.139121672543148</v>
      </c>
    </row>
    <row r="149" spans="1:2" x14ac:dyDescent="0.25">
      <c r="A149">
        <v>14.699999999999964</v>
      </c>
      <c r="B149">
        <v>33.487093786685755</v>
      </c>
    </row>
    <row r="150" spans="1:2" x14ac:dyDescent="0.25">
      <c r="A150">
        <v>14.799999999999963</v>
      </c>
      <c r="B150">
        <v>36.921305429856631</v>
      </c>
    </row>
    <row r="151" spans="1:2" x14ac:dyDescent="0.25">
      <c r="A151">
        <v>14.899999999999963</v>
      </c>
      <c r="B151">
        <v>31.935778270708319</v>
      </c>
    </row>
    <row r="152" spans="1:2" x14ac:dyDescent="0.25">
      <c r="A152">
        <v>14.999999999999963</v>
      </c>
      <c r="B152">
        <v>26.895871163410607</v>
      </c>
    </row>
    <row r="153" spans="1:2" x14ac:dyDescent="0.25">
      <c r="A153">
        <v>15.099999999999962</v>
      </c>
      <c r="B153">
        <v>42.067622792562418</v>
      </c>
    </row>
    <row r="154" spans="1:2" x14ac:dyDescent="0.25">
      <c r="A154">
        <v>15.199999999999962</v>
      </c>
      <c r="B154">
        <v>35.06043948072503</v>
      </c>
    </row>
    <row r="155" spans="1:2" x14ac:dyDescent="0.25">
      <c r="A155">
        <v>15.299999999999962</v>
      </c>
      <c r="B155">
        <v>41.481120361362201</v>
      </c>
    </row>
    <row r="156" spans="1:2" x14ac:dyDescent="0.25">
      <c r="A156">
        <v>15.399999999999961</v>
      </c>
      <c r="B156">
        <v>29.363479920649716</v>
      </c>
    </row>
    <row r="157" spans="1:2" x14ac:dyDescent="0.25">
      <c r="A157">
        <v>15.499999999999961</v>
      </c>
      <c r="B157">
        <v>35.582433278211894</v>
      </c>
    </row>
    <row r="158" spans="1:2" x14ac:dyDescent="0.25">
      <c r="A158">
        <v>15.599999999999961</v>
      </c>
      <c r="B158">
        <v>35.678124559807912</v>
      </c>
    </row>
    <row r="159" spans="1:2" x14ac:dyDescent="0.25">
      <c r="A159">
        <v>15.69999999999996</v>
      </c>
      <c r="B159">
        <v>37.899888646113595</v>
      </c>
    </row>
    <row r="160" spans="1:2" x14ac:dyDescent="0.25">
      <c r="A160">
        <v>15.79999999999996</v>
      </c>
      <c r="B160">
        <v>38.792228761871598</v>
      </c>
    </row>
    <row r="161" spans="1:2" x14ac:dyDescent="0.25">
      <c r="A161">
        <v>15.899999999999959</v>
      </c>
      <c r="B161">
        <v>32.896995011463233</v>
      </c>
    </row>
    <row r="162" spans="1:2" x14ac:dyDescent="0.25">
      <c r="A162">
        <v>15.999999999999959</v>
      </c>
      <c r="B162">
        <v>39.23136312004219</v>
      </c>
    </row>
    <row r="163" spans="1:2" x14ac:dyDescent="0.25">
      <c r="A163">
        <v>16.099999999999959</v>
      </c>
      <c r="B163">
        <v>34.188816922941641</v>
      </c>
    </row>
    <row r="164" spans="1:2" x14ac:dyDescent="0.25">
      <c r="A164">
        <v>16.19999999999996</v>
      </c>
      <c r="B164">
        <v>35.273898477701209</v>
      </c>
    </row>
    <row r="165" spans="1:2" x14ac:dyDescent="0.25">
      <c r="A165">
        <v>16.299999999999962</v>
      </c>
      <c r="B165">
        <v>38.496118039450209</v>
      </c>
    </row>
    <row r="166" spans="1:2" x14ac:dyDescent="0.25">
      <c r="A166">
        <v>16.399999999999963</v>
      </c>
      <c r="B166">
        <v>30.500737283599815</v>
      </c>
    </row>
    <row r="167" spans="1:2" x14ac:dyDescent="0.25">
      <c r="A167">
        <v>16.499999999999964</v>
      </c>
      <c r="B167">
        <v>41.136561476180638</v>
      </c>
    </row>
    <row r="168" spans="1:2" x14ac:dyDescent="0.25">
      <c r="A168">
        <v>16.599999999999966</v>
      </c>
      <c r="B168">
        <v>44.005190436013848</v>
      </c>
    </row>
    <row r="169" spans="1:2" x14ac:dyDescent="0.25">
      <c r="A169">
        <v>16.699999999999967</v>
      </c>
      <c r="B169">
        <v>43.51358406385021</v>
      </c>
    </row>
    <row r="170" spans="1:2" x14ac:dyDescent="0.25">
      <c r="A170">
        <v>16.799999999999969</v>
      </c>
      <c r="B170">
        <v>37.025709203447576</v>
      </c>
    </row>
    <row r="171" spans="1:2" x14ac:dyDescent="0.25">
      <c r="A171">
        <v>16.89999999999997</v>
      </c>
      <c r="B171">
        <v>39.626822023471028</v>
      </c>
    </row>
    <row r="172" spans="1:2" x14ac:dyDescent="0.25">
      <c r="A172">
        <v>16.999999999999972</v>
      </c>
      <c r="B172">
        <v>39.06440791071082</v>
      </c>
    </row>
    <row r="173" spans="1:2" x14ac:dyDescent="0.25">
      <c r="A173">
        <v>17.099999999999973</v>
      </c>
      <c r="B173">
        <v>31.803257755042079</v>
      </c>
    </row>
    <row r="174" spans="1:2" x14ac:dyDescent="0.25">
      <c r="A174">
        <v>17.199999999999974</v>
      </c>
      <c r="B174">
        <v>40.036480201682963</v>
      </c>
    </row>
    <row r="175" spans="1:2" x14ac:dyDescent="0.25">
      <c r="A175">
        <v>17.299999999999976</v>
      </c>
      <c r="B175">
        <v>34.555276928570279</v>
      </c>
    </row>
    <row r="176" spans="1:2" x14ac:dyDescent="0.25">
      <c r="A176">
        <v>17.399999999999977</v>
      </c>
      <c r="B176">
        <v>44.631476308300485</v>
      </c>
    </row>
    <row r="177" spans="1:2" x14ac:dyDescent="0.25">
      <c r="A177">
        <v>17.499999999999979</v>
      </c>
      <c r="B177">
        <v>36.752189507655181</v>
      </c>
    </row>
    <row r="178" spans="1:2" x14ac:dyDescent="0.25">
      <c r="A178">
        <v>17.59999999999998</v>
      </c>
      <c r="B178">
        <v>42.18520889880304</v>
      </c>
    </row>
    <row r="179" spans="1:2" x14ac:dyDescent="0.25">
      <c r="A179">
        <v>17.699999999999982</v>
      </c>
      <c r="B179">
        <v>43.928291770751997</v>
      </c>
    </row>
    <row r="180" spans="1:2" x14ac:dyDescent="0.25">
      <c r="A180">
        <v>17.799999999999983</v>
      </c>
      <c r="B180">
        <v>42.255793112528259</v>
      </c>
    </row>
    <row r="181" spans="1:2" x14ac:dyDescent="0.25">
      <c r="A181">
        <v>17.899999999999984</v>
      </c>
      <c r="B181">
        <v>43.865927206592332</v>
      </c>
    </row>
    <row r="182" spans="1:2" x14ac:dyDescent="0.25">
      <c r="A182">
        <v>17.999999999999986</v>
      </c>
      <c r="B182">
        <v>43.382134571359941</v>
      </c>
    </row>
    <row r="183" spans="1:2" x14ac:dyDescent="0.25">
      <c r="A183">
        <v>18.099999999999987</v>
      </c>
      <c r="B183">
        <v>39.392466198137647</v>
      </c>
    </row>
    <row r="184" spans="1:2" x14ac:dyDescent="0.25">
      <c r="A184">
        <v>18.199999999999989</v>
      </c>
      <c r="B184">
        <v>38.792333399035059</v>
      </c>
    </row>
    <row r="185" spans="1:2" x14ac:dyDescent="0.25">
      <c r="A185">
        <v>18.29999999999999</v>
      </c>
      <c r="B185">
        <v>44.176626486907011</v>
      </c>
    </row>
    <row r="186" spans="1:2" x14ac:dyDescent="0.25">
      <c r="A186">
        <v>18.399999999999991</v>
      </c>
      <c r="B186">
        <v>43.53427613681049</v>
      </c>
    </row>
    <row r="187" spans="1:2" x14ac:dyDescent="0.25">
      <c r="A187">
        <v>18.499999999999993</v>
      </c>
      <c r="B187">
        <v>40.442351798462518</v>
      </c>
    </row>
    <row r="188" spans="1:2" x14ac:dyDescent="0.25">
      <c r="A188">
        <v>18.599999999999994</v>
      </c>
      <c r="B188">
        <v>32.53707200303954</v>
      </c>
    </row>
    <row r="189" spans="1:2" x14ac:dyDescent="0.25">
      <c r="A189">
        <v>18.699999999999996</v>
      </c>
      <c r="B189">
        <v>39.01076504972869</v>
      </c>
    </row>
    <row r="190" spans="1:2" x14ac:dyDescent="0.25">
      <c r="A190">
        <v>18.799999999999997</v>
      </c>
      <c r="B190">
        <v>41.221439342561226</v>
      </c>
    </row>
    <row r="191" spans="1:2" x14ac:dyDescent="0.25">
      <c r="A191">
        <v>18.899999999999999</v>
      </c>
      <c r="B191">
        <v>42.330503008431599</v>
      </c>
    </row>
    <row r="192" spans="1:2" x14ac:dyDescent="0.25">
      <c r="A192">
        <v>19</v>
      </c>
      <c r="B192">
        <v>44.9725225210586</v>
      </c>
    </row>
    <row r="193" spans="1:2" x14ac:dyDescent="0.25">
      <c r="A193">
        <v>19.100000000000001</v>
      </c>
      <c r="B193">
        <v>48.409180544563583</v>
      </c>
    </row>
    <row r="194" spans="1:2" x14ac:dyDescent="0.25">
      <c r="A194">
        <v>19.200000000000003</v>
      </c>
      <c r="B194">
        <v>42.759078732145277</v>
      </c>
    </row>
    <row r="195" spans="1:2" x14ac:dyDescent="0.25">
      <c r="A195">
        <v>19.300000000000004</v>
      </c>
      <c r="B195">
        <v>38.075272355871945</v>
      </c>
    </row>
    <row r="196" spans="1:2" x14ac:dyDescent="0.25">
      <c r="A196">
        <v>19.400000000000006</v>
      </c>
      <c r="B196">
        <v>45.315222711826294</v>
      </c>
    </row>
    <row r="197" spans="1:2" x14ac:dyDescent="0.25">
      <c r="A197">
        <v>19.500000000000007</v>
      </c>
      <c r="B197">
        <v>48.91739999671362</v>
      </c>
    </row>
    <row r="198" spans="1:2" x14ac:dyDescent="0.25">
      <c r="A198">
        <v>19.600000000000009</v>
      </c>
      <c r="B198">
        <v>43.812482969384689</v>
      </c>
    </row>
    <row r="199" spans="1:2" x14ac:dyDescent="0.25">
      <c r="A199">
        <v>19.70000000000001</v>
      </c>
      <c r="B199">
        <v>47.832809281423764</v>
      </c>
    </row>
    <row r="200" spans="1:2" x14ac:dyDescent="0.25">
      <c r="A200">
        <v>19.800000000000011</v>
      </c>
      <c r="B200">
        <v>37.019414489028343</v>
      </c>
    </row>
    <row r="201" spans="1:2" x14ac:dyDescent="0.25">
      <c r="A201">
        <v>19.900000000000013</v>
      </c>
      <c r="B201">
        <v>43.590398111481626</v>
      </c>
    </row>
    <row r="202" spans="1:2" x14ac:dyDescent="0.25">
      <c r="A202">
        <v>20.000000000000014</v>
      </c>
      <c r="B202">
        <v>44.247761032251482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F4D1-DE83-42AD-8A80-F4A3C12500D8}">
  <dimension ref="A1:G202"/>
  <sheetViews>
    <sheetView workbookViewId="0">
      <selection activeCell="E10" sqref="E10:F14"/>
    </sheetView>
  </sheetViews>
  <sheetFormatPr defaultRowHeight="15" x14ac:dyDescent="0.25"/>
  <cols>
    <col min="1" max="1" width="5" bestFit="1" customWidth="1"/>
    <col min="2" max="2" width="12" bestFit="1" customWidth="1"/>
    <col min="4" max="4" width="25.28515625" bestFit="1" customWidth="1"/>
    <col min="5" max="6" width="12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E1" s="1" t="s">
        <v>49</v>
      </c>
      <c r="F1" s="1" t="s">
        <v>50</v>
      </c>
    </row>
    <row r="2" spans="1:7" x14ac:dyDescent="0.25">
      <c r="A2">
        <v>0</v>
      </c>
      <c r="B2">
        <v>4.7475627117812254</v>
      </c>
      <c r="E2">
        <f t="array" ref="E2:F2">LINEST(B2:B202,A2:A202)</f>
        <v>1.9098452274729882</v>
      </c>
      <c r="F2">
        <v>4.5864333806608997</v>
      </c>
    </row>
    <row r="3" spans="1:7" x14ac:dyDescent="0.25">
      <c r="A3">
        <v>0.1</v>
      </c>
      <c r="B3">
        <v>12.430456890575133</v>
      </c>
    </row>
    <row r="4" spans="1:7" x14ac:dyDescent="0.25">
      <c r="A4">
        <v>0.2</v>
      </c>
      <c r="B4">
        <v>4.7030287939945623</v>
      </c>
    </row>
    <row r="5" spans="1:7" x14ac:dyDescent="0.25">
      <c r="A5">
        <v>0.30000000000000004</v>
      </c>
      <c r="B5">
        <v>4.5219472660049229</v>
      </c>
    </row>
    <row r="6" spans="1:7" x14ac:dyDescent="0.25">
      <c r="A6">
        <v>0.4</v>
      </c>
      <c r="B6">
        <v>9.2831148328881756</v>
      </c>
      <c r="E6" s="1"/>
      <c r="F6" s="1"/>
    </row>
    <row r="7" spans="1:7" x14ac:dyDescent="0.25">
      <c r="A7">
        <v>0.5</v>
      </c>
      <c r="B7">
        <v>7.1131754929104742</v>
      </c>
    </row>
    <row r="8" spans="1:7" x14ac:dyDescent="0.25">
      <c r="A8">
        <v>0.6</v>
      </c>
      <c r="B8">
        <v>14.285788494733183</v>
      </c>
    </row>
    <row r="9" spans="1:7" x14ac:dyDescent="0.25">
      <c r="A9">
        <v>0.7</v>
      </c>
      <c r="B9">
        <v>0.53336733238464185</v>
      </c>
      <c r="E9" s="1" t="s">
        <v>49</v>
      </c>
      <c r="F9" s="1" t="s">
        <v>50</v>
      </c>
    </row>
    <row r="10" spans="1:7" x14ac:dyDescent="0.25">
      <c r="A10">
        <v>0.79999999999999993</v>
      </c>
      <c r="B10">
        <v>11.620877415022582</v>
      </c>
      <c r="E10" s="19">
        <f t="array" ref="E10:F14">LINEST(B2:B202,A2:A202,,TRUE)</f>
        <v>1.9098452274729882</v>
      </c>
      <c r="F10" s="20">
        <v>4.5864333806608997</v>
      </c>
    </row>
    <row r="11" spans="1:7" x14ac:dyDescent="0.25">
      <c r="A11">
        <v>0.89999999999999991</v>
      </c>
      <c r="B11">
        <v>1.2774037451938571</v>
      </c>
      <c r="D11" s="12" t="s">
        <v>51</v>
      </c>
      <c r="E11" s="21">
        <v>4.7782888620939344E-2</v>
      </c>
      <c r="F11" s="22">
        <v>0.55243852823320116</v>
      </c>
    </row>
    <row r="12" spans="1:7" x14ac:dyDescent="0.25">
      <c r="A12">
        <v>0.99999999999999989</v>
      </c>
      <c r="B12">
        <v>1.3417076872715485</v>
      </c>
      <c r="D12" s="13" t="s">
        <v>13</v>
      </c>
      <c r="E12" s="23">
        <v>0.88923147863411878</v>
      </c>
      <c r="F12" s="24">
        <v>3.9307053411635549</v>
      </c>
      <c r="G12" s="16" t="s">
        <v>43</v>
      </c>
    </row>
    <row r="13" spans="1:7" x14ac:dyDescent="0.25">
      <c r="A13">
        <v>1.0999999999999999</v>
      </c>
      <c r="B13">
        <v>15.922103234889999</v>
      </c>
      <c r="D13" s="14" t="s">
        <v>25</v>
      </c>
      <c r="E13" s="25">
        <v>1597.5392834186164</v>
      </c>
      <c r="F13" s="26">
        <v>199</v>
      </c>
      <c r="G13" s="17" t="s">
        <v>53</v>
      </c>
    </row>
    <row r="14" spans="1:7" x14ac:dyDescent="0.25">
      <c r="A14">
        <v>1.2</v>
      </c>
      <c r="B14">
        <v>1.4636390879683028</v>
      </c>
      <c r="D14" s="15" t="s">
        <v>52</v>
      </c>
      <c r="E14" s="27">
        <v>24682.692001563366</v>
      </c>
      <c r="F14" s="28">
        <v>3074.6384513312878</v>
      </c>
      <c r="G14" s="18" t="s">
        <v>54</v>
      </c>
    </row>
    <row r="15" spans="1:7" x14ac:dyDescent="0.25">
      <c r="A15">
        <v>1.3</v>
      </c>
      <c r="B15">
        <v>5.0086401630035269</v>
      </c>
    </row>
    <row r="16" spans="1:7" x14ac:dyDescent="0.25">
      <c r="A16">
        <v>1.4000000000000001</v>
      </c>
      <c r="B16">
        <v>0.2978143311310561</v>
      </c>
    </row>
    <row r="17" spans="1:5" x14ac:dyDescent="0.25">
      <c r="A17">
        <v>1.5000000000000002</v>
      </c>
      <c r="B17">
        <v>10.228376185532468</v>
      </c>
      <c r="D17" s="29" t="s">
        <v>26</v>
      </c>
      <c r="E17" s="30">
        <f>_xlfn.F.DIST.RT(E13,1,199)</f>
        <v>4.9730112424359241E-97</v>
      </c>
    </row>
    <row r="18" spans="1:5" x14ac:dyDescent="0.25">
      <c r="A18">
        <v>1.6000000000000003</v>
      </c>
      <c r="B18">
        <v>7.8988175372572149</v>
      </c>
    </row>
    <row r="19" spans="1:5" x14ac:dyDescent="0.25">
      <c r="A19">
        <v>1.7000000000000004</v>
      </c>
      <c r="B19">
        <v>12.485700962178296</v>
      </c>
    </row>
    <row r="20" spans="1:5" x14ac:dyDescent="0.25">
      <c r="A20">
        <v>1.8000000000000005</v>
      </c>
      <c r="B20">
        <v>2.4654295007946874</v>
      </c>
    </row>
    <row r="21" spans="1:5" x14ac:dyDescent="0.25">
      <c r="A21">
        <v>1.9000000000000006</v>
      </c>
      <c r="B21">
        <v>3.8585906845617197</v>
      </c>
    </row>
    <row r="22" spans="1:5" x14ac:dyDescent="0.25">
      <c r="A22">
        <v>2.0000000000000004</v>
      </c>
      <c r="B22">
        <v>12.978940619495745</v>
      </c>
    </row>
    <row r="23" spans="1:5" x14ac:dyDescent="0.25">
      <c r="A23">
        <v>2.1000000000000005</v>
      </c>
      <c r="B23">
        <v>13.425901937280731</v>
      </c>
    </row>
    <row r="24" spans="1:5" x14ac:dyDescent="0.25">
      <c r="A24">
        <v>2.2000000000000006</v>
      </c>
      <c r="B24">
        <v>9.1047350983985424</v>
      </c>
    </row>
    <row r="25" spans="1:5" x14ac:dyDescent="0.25">
      <c r="A25">
        <v>2.3000000000000007</v>
      </c>
      <c r="B25">
        <v>11.536543172274314</v>
      </c>
    </row>
    <row r="26" spans="1:5" x14ac:dyDescent="0.25">
      <c r="A26">
        <v>2.4000000000000008</v>
      </c>
      <c r="B26">
        <v>3.4187382729249549</v>
      </c>
    </row>
    <row r="27" spans="1:5" x14ac:dyDescent="0.25">
      <c r="A27">
        <v>2.5000000000000009</v>
      </c>
      <c r="B27">
        <v>11.709162659293076</v>
      </c>
    </row>
    <row r="28" spans="1:5" x14ac:dyDescent="0.25">
      <c r="A28">
        <v>2.600000000000001</v>
      </c>
      <c r="B28">
        <v>9.1454545462454195</v>
      </c>
    </row>
    <row r="29" spans="1:5" x14ac:dyDescent="0.25">
      <c r="A29">
        <v>2.7000000000000011</v>
      </c>
      <c r="B29">
        <v>7.4615549524668721</v>
      </c>
    </row>
    <row r="30" spans="1:5" x14ac:dyDescent="0.25">
      <c r="A30">
        <v>2.8000000000000012</v>
      </c>
      <c r="B30">
        <v>4.8282108318634513</v>
      </c>
    </row>
    <row r="31" spans="1:5" x14ac:dyDescent="0.25">
      <c r="A31">
        <v>2.9000000000000012</v>
      </c>
      <c r="B31">
        <v>9.1599945710331561</v>
      </c>
    </row>
    <row r="32" spans="1:5" x14ac:dyDescent="0.25">
      <c r="A32">
        <v>3.0000000000000013</v>
      </c>
      <c r="B32">
        <v>12.300650677988845</v>
      </c>
    </row>
    <row r="33" spans="1:2" x14ac:dyDescent="0.25">
      <c r="A33">
        <v>3.1000000000000014</v>
      </c>
      <c r="B33">
        <v>11.637833528586807</v>
      </c>
    </row>
    <row r="34" spans="1:2" x14ac:dyDescent="0.25">
      <c r="A34">
        <v>3.2000000000000015</v>
      </c>
      <c r="B34">
        <v>16.248091278630032</v>
      </c>
    </row>
    <row r="35" spans="1:2" x14ac:dyDescent="0.25">
      <c r="A35">
        <v>3.3000000000000016</v>
      </c>
      <c r="B35">
        <v>8.3832532047182813</v>
      </c>
    </row>
    <row r="36" spans="1:2" x14ac:dyDescent="0.25">
      <c r="A36">
        <v>3.4000000000000017</v>
      </c>
      <c r="B36">
        <v>9.8387641458983417</v>
      </c>
    </row>
    <row r="37" spans="1:2" x14ac:dyDescent="0.25">
      <c r="A37">
        <v>3.5000000000000018</v>
      </c>
      <c r="B37">
        <v>7.2324358885172231</v>
      </c>
    </row>
    <row r="38" spans="1:2" x14ac:dyDescent="0.25">
      <c r="A38">
        <v>3.6000000000000019</v>
      </c>
      <c r="B38">
        <v>15.316749176353667</v>
      </c>
    </row>
    <row r="39" spans="1:2" x14ac:dyDescent="0.25">
      <c r="A39">
        <v>3.700000000000002</v>
      </c>
      <c r="B39">
        <v>9.0229319555119361</v>
      </c>
    </row>
    <row r="40" spans="1:2" x14ac:dyDescent="0.25">
      <c r="A40">
        <v>3.800000000000002</v>
      </c>
      <c r="B40">
        <v>15.130386735064578</v>
      </c>
    </row>
    <row r="41" spans="1:2" x14ac:dyDescent="0.25">
      <c r="A41">
        <v>3.9000000000000021</v>
      </c>
      <c r="B41">
        <v>10.773519271168164</v>
      </c>
    </row>
    <row r="42" spans="1:2" x14ac:dyDescent="0.25">
      <c r="A42">
        <v>4.0000000000000018</v>
      </c>
      <c r="B42">
        <v>9.5221315099977879</v>
      </c>
    </row>
    <row r="43" spans="1:2" x14ac:dyDescent="0.25">
      <c r="A43">
        <v>4.1000000000000014</v>
      </c>
      <c r="B43">
        <v>14.280259331650928</v>
      </c>
    </row>
    <row r="44" spans="1:2" x14ac:dyDescent="0.25">
      <c r="A44">
        <v>4.2000000000000011</v>
      </c>
      <c r="B44">
        <v>15.914182274318508</v>
      </c>
    </row>
    <row r="45" spans="1:2" x14ac:dyDescent="0.25">
      <c r="A45">
        <v>4.3000000000000007</v>
      </c>
      <c r="B45">
        <v>15.339596290472352</v>
      </c>
    </row>
    <row r="46" spans="1:2" x14ac:dyDescent="0.25">
      <c r="A46">
        <v>4.4000000000000004</v>
      </c>
      <c r="B46">
        <v>14.577779629840695</v>
      </c>
    </row>
    <row r="47" spans="1:2" x14ac:dyDescent="0.25">
      <c r="A47">
        <v>4.5</v>
      </c>
      <c r="B47">
        <v>9.5517026655046937</v>
      </c>
    </row>
    <row r="48" spans="1:2" x14ac:dyDescent="0.25">
      <c r="A48">
        <v>4.5999999999999996</v>
      </c>
      <c r="B48">
        <v>12.278776239480617</v>
      </c>
    </row>
    <row r="49" spans="1:2" x14ac:dyDescent="0.25">
      <c r="A49">
        <v>4.6999999999999993</v>
      </c>
      <c r="B49">
        <v>11.278037626080682</v>
      </c>
    </row>
    <row r="50" spans="1:2" x14ac:dyDescent="0.25">
      <c r="A50">
        <v>4.7999999999999989</v>
      </c>
      <c r="B50">
        <v>16.383977833085364</v>
      </c>
    </row>
    <row r="51" spans="1:2" x14ac:dyDescent="0.25">
      <c r="A51">
        <v>4.8999999999999986</v>
      </c>
      <c r="B51">
        <v>11.630346640289018</v>
      </c>
    </row>
    <row r="52" spans="1:2" x14ac:dyDescent="0.25">
      <c r="A52">
        <v>4.9999999999999982</v>
      </c>
      <c r="B52">
        <v>11.751506591396861</v>
      </c>
    </row>
    <row r="53" spans="1:2" x14ac:dyDescent="0.25">
      <c r="A53">
        <v>5.0999999999999979</v>
      </c>
      <c r="B53">
        <v>12.656245432818041</v>
      </c>
    </row>
    <row r="54" spans="1:2" x14ac:dyDescent="0.25">
      <c r="A54">
        <v>5.1999999999999975</v>
      </c>
      <c r="B54">
        <v>17.655128214694706</v>
      </c>
    </row>
    <row r="55" spans="1:2" x14ac:dyDescent="0.25">
      <c r="A55">
        <v>5.2999999999999972</v>
      </c>
      <c r="B55">
        <v>10.406103896443859</v>
      </c>
    </row>
    <row r="56" spans="1:2" x14ac:dyDescent="0.25">
      <c r="A56">
        <v>5.3999999999999968</v>
      </c>
      <c r="B56">
        <v>7.2499075941005326</v>
      </c>
    </row>
    <row r="57" spans="1:2" x14ac:dyDescent="0.25">
      <c r="A57">
        <v>5.4999999999999964</v>
      </c>
      <c r="B57">
        <v>13.628169921487009</v>
      </c>
    </row>
    <row r="58" spans="1:2" x14ac:dyDescent="0.25">
      <c r="A58">
        <v>5.5999999999999961</v>
      </c>
      <c r="B58">
        <v>20.957864796841701</v>
      </c>
    </row>
    <row r="59" spans="1:2" x14ac:dyDescent="0.25">
      <c r="A59">
        <v>5.6999999999999957</v>
      </c>
      <c r="B59">
        <v>16.889545829962543</v>
      </c>
    </row>
    <row r="60" spans="1:2" x14ac:dyDescent="0.25">
      <c r="A60">
        <v>5.7999999999999954</v>
      </c>
      <c r="B60">
        <v>18.715811031370567</v>
      </c>
    </row>
    <row r="61" spans="1:2" x14ac:dyDescent="0.25">
      <c r="A61">
        <v>5.899999999999995</v>
      </c>
      <c r="B61">
        <v>16.06697126542829</v>
      </c>
    </row>
    <row r="62" spans="1:2" x14ac:dyDescent="0.25">
      <c r="A62">
        <v>5.9999999999999947</v>
      </c>
      <c r="B62">
        <v>13.665877128307836</v>
      </c>
    </row>
    <row r="63" spans="1:2" x14ac:dyDescent="0.25">
      <c r="A63">
        <v>6.0999999999999943</v>
      </c>
      <c r="B63">
        <v>25.140523074510011</v>
      </c>
    </row>
    <row r="64" spans="1:2" x14ac:dyDescent="0.25">
      <c r="A64">
        <v>6.199999999999994</v>
      </c>
      <c r="B64">
        <v>17.168854852106001</v>
      </c>
    </row>
    <row r="65" spans="1:2" x14ac:dyDescent="0.25">
      <c r="A65">
        <v>6.2999999999999936</v>
      </c>
      <c r="B65">
        <v>19.077981218226206</v>
      </c>
    </row>
    <row r="66" spans="1:2" x14ac:dyDescent="0.25">
      <c r="A66">
        <v>6.3999999999999932</v>
      </c>
      <c r="B66">
        <v>14.080608479840313</v>
      </c>
    </row>
    <row r="67" spans="1:2" x14ac:dyDescent="0.25">
      <c r="A67">
        <v>6.4999999999999929</v>
      </c>
      <c r="B67">
        <v>23.09175308070769</v>
      </c>
    </row>
    <row r="68" spans="1:2" x14ac:dyDescent="0.25">
      <c r="A68">
        <v>6.5999999999999925</v>
      </c>
      <c r="B68">
        <v>19.31182326196625</v>
      </c>
    </row>
    <row r="69" spans="1:2" x14ac:dyDescent="0.25">
      <c r="A69">
        <v>6.6999999999999922</v>
      </c>
      <c r="B69">
        <v>20.131680353480224</v>
      </c>
    </row>
    <row r="70" spans="1:2" x14ac:dyDescent="0.25">
      <c r="A70">
        <v>6.7999999999999918</v>
      </c>
      <c r="B70">
        <v>15.180381510474104</v>
      </c>
    </row>
    <row r="71" spans="1:2" x14ac:dyDescent="0.25">
      <c r="A71">
        <v>6.8999999999999915</v>
      </c>
      <c r="B71">
        <v>19.924354409063017</v>
      </c>
    </row>
    <row r="72" spans="1:2" x14ac:dyDescent="0.25">
      <c r="A72">
        <v>6.9999999999999911</v>
      </c>
      <c r="B72">
        <v>16.706339235691242</v>
      </c>
    </row>
    <row r="73" spans="1:2" x14ac:dyDescent="0.25">
      <c r="A73">
        <v>7.0999999999999908</v>
      </c>
      <c r="B73">
        <v>12.182796685864561</v>
      </c>
    </row>
    <row r="74" spans="1:2" x14ac:dyDescent="0.25">
      <c r="A74">
        <v>7.1999999999999904</v>
      </c>
      <c r="B74">
        <v>16.233329092928273</v>
      </c>
    </row>
    <row r="75" spans="1:2" x14ac:dyDescent="0.25">
      <c r="A75">
        <v>7.2999999999999901</v>
      </c>
      <c r="B75">
        <v>14.921347862821547</v>
      </c>
    </row>
    <row r="76" spans="1:2" x14ac:dyDescent="0.25">
      <c r="A76">
        <v>7.3999999999999897</v>
      </c>
      <c r="B76">
        <v>16.51100952171085</v>
      </c>
    </row>
    <row r="77" spans="1:2" x14ac:dyDescent="0.25">
      <c r="A77">
        <v>7.4999999999999893</v>
      </c>
      <c r="B77">
        <v>14.41112050750464</v>
      </c>
    </row>
    <row r="78" spans="1:2" x14ac:dyDescent="0.25">
      <c r="A78">
        <v>7.599999999999989</v>
      </c>
      <c r="B78">
        <v>18.178031856259789</v>
      </c>
    </row>
    <row r="79" spans="1:2" x14ac:dyDescent="0.25">
      <c r="A79">
        <v>7.6999999999999886</v>
      </c>
      <c r="B79">
        <v>24.068728493022828</v>
      </c>
    </row>
    <row r="80" spans="1:2" x14ac:dyDescent="0.25">
      <c r="A80">
        <v>7.7999999999999883</v>
      </c>
      <c r="B80">
        <v>20.021725632958987</v>
      </c>
    </row>
    <row r="81" spans="1:2" x14ac:dyDescent="0.25">
      <c r="A81">
        <v>7.8999999999999879</v>
      </c>
      <c r="B81">
        <v>24.542900655341004</v>
      </c>
    </row>
    <row r="82" spans="1:2" x14ac:dyDescent="0.25">
      <c r="A82">
        <v>7.9999999999999876</v>
      </c>
      <c r="B82">
        <v>15.713142429918603</v>
      </c>
    </row>
    <row r="83" spans="1:2" x14ac:dyDescent="0.25">
      <c r="A83">
        <v>8.0999999999999872</v>
      </c>
      <c r="B83">
        <v>27.38370888917947</v>
      </c>
    </row>
    <row r="84" spans="1:2" x14ac:dyDescent="0.25">
      <c r="A84">
        <v>8.1999999999999869</v>
      </c>
      <c r="B84">
        <v>16.151557712113171</v>
      </c>
    </row>
    <row r="85" spans="1:2" x14ac:dyDescent="0.25">
      <c r="A85">
        <v>8.2999999999999865</v>
      </c>
      <c r="B85">
        <v>23.455247118522976</v>
      </c>
    </row>
    <row r="86" spans="1:2" x14ac:dyDescent="0.25">
      <c r="A86">
        <v>8.3999999999999861</v>
      </c>
      <c r="B86">
        <v>20.755188100894976</v>
      </c>
    </row>
    <row r="87" spans="1:2" x14ac:dyDescent="0.25">
      <c r="A87">
        <v>8.4999999999999858</v>
      </c>
      <c r="B87">
        <v>22.33556136335466</v>
      </c>
    </row>
    <row r="88" spans="1:2" x14ac:dyDescent="0.25">
      <c r="A88">
        <v>8.5999999999999854</v>
      </c>
      <c r="B88">
        <v>19.644426371153266</v>
      </c>
    </row>
    <row r="89" spans="1:2" x14ac:dyDescent="0.25">
      <c r="A89">
        <v>8.6999999999999851</v>
      </c>
      <c r="B89">
        <v>25.51303599043457</v>
      </c>
    </row>
    <row r="90" spans="1:2" x14ac:dyDescent="0.25">
      <c r="A90">
        <v>8.7999999999999847</v>
      </c>
      <c r="B90">
        <v>25.404213410691565</v>
      </c>
    </row>
    <row r="91" spans="1:2" x14ac:dyDescent="0.25">
      <c r="A91">
        <v>8.8999999999999844</v>
      </c>
      <c r="B91">
        <v>19.259202570678642</v>
      </c>
    </row>
    <row r="92" spans="1:2" x14ac:dyDescent="0.25">
      <c r="A92">
        <v>8.999999999999984</v>
      </c>
      <c r="B92">
        <v>26.383279911755363</v>
      </c>
    </row>
    <row r="93" spans="1:2" x14ac:dyDescent="0.25">
      <c r="A93">
        <v>9.0999999999999837</v>
      </c>
      <c r="B93">
        <v>19.717047785169935</v>
      </c>
    </row>
    <row r="94" spans="1:2" x14ac:dyDescent="0.25">
      <c r="A94">
        <v>9.1999999999999833</v>
      </c>
      <c r="B94">
        <v>24.324427483298848</v>
      </c>
    </row>
    <row r="95" spans="1:2" x14ac:dyDescent="0.25">
      <c r="A95">
        <v>9.2999999999999829</v>
      </c>
      <c r="B95">
        <v>19.984146144396036</v>
      </c>
    </row>
    <row r="96" spans="1:2" x14ac:dyDescent="0.25">
      <c r="A96">
        <v>9.3999999999999826</v>
      </c>
      <c r="B96">
        <v>18.093257469026614</v>
      </c>
    </row>
    <row r="97" spans="1:2" x14ac:dyDescent="0.25">
      <c r="A97">
        <v>9.4999999999999822</v>
      </c>
      <c r="B97">
        <v>19.359564698759293</v>
      </c>
    </row>
    <row r="98" spans="1:2" x14ac:dyDescent="0.25">
      <c r="A98">
        <v>9.5999999999999819</v>
      </c>
      <c r="B98">
        <v>21.382252132086066</v>
      </c>
    </row>
    <row r="99" spans="1:2" x14ac:dyDescent="0.25">
      <c r="A99">
        <v>9.6999999999999815</v>
      </c>
      <c r="B99">
        <v>12.660875699110345</v>
      </c>
    </row>
    <row r="100" spans="1:2" x14ac:dyDescent="0.25">
      <c r="A100">
        <v>9.7999999999999812</v>
      </c>
      <c r="B100">
        <v>28.996890156477111</v>
      </c>
    </row>
    <row r="101" spans="1:2" x14ac:dyDescent="0.25">
      <c r="A101">
        <v>9.8999999999999808</v>
      </c>
      <c r="B101">
        <v>23.503450003249441</v>
      </c>
    </row>
    <row r="102" spans="1:2" x14ac:dyDescent="0.25">
      <c r="A102">
        <v>9.9999999999999805</v>
      </c>
      <c r="B102">
        <v>18.079124835074705</v>
      </c>
    </row>
    <row r="103" spans="1:2" x14ac:dyDescent="0.25">
      <c r="A103">
        <v>10.09999999999998</v>
      </c>
      <c r="B103">
        <v>26.245706426854419</v>
      </c>
    </row>
    <row r="104" spans="1:2" x14ac:dyDescent="0.25">
      <c r="A104">
        <v>10.19999999999998</v>
      </c>
      <c r="B104">
        <v>23.785298540126082</v>
      </c>
    </row>
    <row r="105" spans="1:2" x14ac:dyDescent="0.25">
      <c r="A105">
        <v>10.299999999999979</v>
      </c>
      <c r="B105">
        <v>20.396143446668237</v>
      </c>
    </row>
    <row r="106" spans="1:2" x14ac:dyDescent="0.25">
      <c r="A106">
        <v>10.399999999999979</v>
      </c>
      <c r="B106">
        <v>26.284030610604738</v>
      </c>
    </row>
    <row r="107" spans="1:2" x14ac:dyDescent="0.25">
      <c r="A107">
        <v>10.499999999999979</v>
      </c>
      <c r="B107">
        <v>28.728186050431805</v>
      </c>
    </row>
    <row r="108" spans="1:2" x14ac:dyDescent="0.25">
      <c r="A108">
        <v>10.599999999999978</v>
      </c>
      <c r="B108">
        <v>23.072222274403153</v>
      </c>
    </row>
    <row r="109" spans="1:2" x14ac:dyDescent="0.25">
      <c r="A109">
        <v>10.699999999999978</v>
      </c>
      <c r="B109">
        <v>21.052692855950198</v>
      </c>
    </row>
    <row r="110" spans="1:2" x14ac:dyDescent="0.25">
      <c r="A110">
        <v>10.799999999999978</v>
      </c>
      <c r="B110">
        <v>27.344535107208458</v>
      </c>
    </row>
    <row r="111" spans="1:2" x14ac:dyDescent="0.25">
      <c r="A111">
        <v>10.899999999999977</v>
      </c>
      <c r="B111">
        <v>21.942507726124997</v>
      </c>
    </row>
    <row r="112" spans="1:2" x14ac:dyDescent="0.25">
      <c r="A112">
        <v>10.999999999999977</v>
      </c>
      <c r="B112">
        <v>29.731239042192762</v>
      </c>
    </row>
    <row r="113" spans="1:2" x14ac:dyDescent="0.25">
      <c r="A113">
        <v>11.099999999999977</v>
      </c>
      <c r="B113">
        <v>19.904002544347719</v>
      </c>
    </row>
    <row r="114" spans="1:2" x14ac:dyDescent="0.25">
      <c r="A114">
        <v>11.199999999999976</v>
      </c>
      <c r="B114">
        <v>26.969206007501615</v>
      </c>
    </row>
    <row r="115" spans="1:2" x14ac:dyDescent="0.25">
      <c r="A115">
        <v>11.299999999999976</v>
      </c>
      <c r="B115">
        <v>24.120801850853024</v>
      </c>
    </row>
    <row r="116" spans="1:2" x14ac:dyDescent="0.25">
      <c r="A116">
        <v>11.399999999999975</v>
      </c>
      <c r="B116">
        <v>26.909892041695624</v>
      </c>
    </row>
    <row r="117" spans="1:2" x14ac:dyDescent="0.25">
      <c r="A117">
        <v>11.499999999999975</v>
      </c>
      <c r="B117">
        <v>21.448939649684718</v>
      </c>
    </row>
    <row r="118" spans="1:2" x14ac:dyDescent="0.25">
      <c r="A118">
        <v>11.599999999999975</v>
      </c>
      <c r="B118">
        <v>26.11659046367015</v>
      </c>
    </row>
    <row r="119" spans="1:2" x14ac:dyDescent="0.25">
      <c r="A119">
        <v>11.699999999999974</v>
      </c>
      <c r="B119">
        <v>24.476540760007953</v>
      </c>
    </row>
    <row r="120" spans="1:2" x14ac:dyDescent="0.25">
      <c r="A120">
        <v>11.799999999999974</v>
      </c>
      <c r="B120">
        <v>31.760808005334834</v>
      </c>
    </row>
    <row r="121" spans="1:2" x14ac:dyDescent="0.25">
      <c r="A121">
        <v>11.899999999999974</v>
      </c>
      <c r="B121">
        <v>24.964721100298174</v>
      </c>
    </row>
    <row r="122" spans="1:2" x14ac:dyDescent="0.25">
      <c r="A122">
        <v>11.999999999999973</v>
      </c>
      <c r="B122">
        <v>30.825581402506856</v>
      </c>
    </row>
    <row r="123" spans="1:2" x14ac:dyDescent="0.25">
      <c r="A123">
        <v>12.099999999999973</v>
      </c>
      <c r="B123">
        <v>33.846206615200522</v>
      </c>
    </row>
    <row r="124" spans="1:2" x14ac:dyDescent="0.25">
      <c r="A124">
        <v>12.199999999999973</v>
      </c>
      <c r="B124">
        <v>25.634949510289523</v>
      </c>
    </row>
    <row r="125" spans="1:2" x14ac:dyDescent="0.25">
      <c r="A125">
        <v>12.299999999999972</v>
      </c>
      <c r="B125">
        <v>30.623378083544029</v>
      </c>
    </row>
    <row r="126" spans="1:2" x14ac:dyDescent="0.25">
      <c r="A126">
        <v>12.399999999999972</v>
      </c>
      <c r="B126">
        <v>27.565198100425029</v>
      </c>
    </row>
    <row r="127" spans="1:2" x14ac:dyDescent="0.25">
      <c r="A127">
        <v>12.499999999999972</v>
      </c>
      <c r="B127">
        <v>28.203408655850293</v>
      </c>
    </row>
    <row r="128" spans="1:2" x14ac:dyDescent="0.25">
      <c r="A128">
        <v>12.599999999999971</v>
      </c>
      <c r="B128">
        <v>33.69748756236865</v>
      </c>
    </row>
    <row r="129" spans="1:2" x14ac:dyDescent="0.25">
      <c r="A129">
        <v>12.699999999999971</v>
      </c>
      <c r="B129">
        <v>27.256747440794378</v>
      </c>
    </row>
    <row r="130" spans="1:2" x14ac:dyDescent="0.25">
      <c r="A130">
        <v>12.799999999999971</v>
      </c>
      <c r="B130">
        <v>30.017936086755885</v>
      </c>
    </row>
    <row r="131" spans="1:2" x14ac:dyDescent="0.25">
      <c r="A131">
        <v>12.89999999999997</v>
      </c>
      <c r="B131">
        <v>25.544629895001378</v>
      </c>
    </row>
    <row r="132" spans="1:2" x14ac:dyDescent="0.25">
      <c r="A132">
        <v>12.99999999999997</v>
      </c>
      <c r="B132">
        <v>27.249474829702624</v>
      </c>
    </row>
    <row r="133" spans="1:2" x14ac:dyDescent="0.25">
      <c r="A133">
        <v>13.099999999999969</v>
      </c>
      <c r="B133">
        <v>29.623440618206011</v>
      </c>
    </row>
    <row r="134" spans="1:2" x14ac:dyDescent="0.25">
      <c r="A134">
        <v>13.199999999999969</v>
      </c>
      <c r="B134">
        <v>25.917116043848036</v>
      </c>
    </row>
    <row r="135" spans="1:2" x14ac:dyDescent="0.25">
      <c r="A135">
        <v>13.299999999999969</v>
      </c>
      <c r="B135">
        <v>30.108152674655869</v>
      </c>
    </row>
    <row r="136" spans="1:2" x14ac:dyDescent="0.25">
      <c r="A136">
        <v>13.399999999999968</v>
      </c>
      <c r="B136">
        <v>26.465031564177544</v>
      </c>
    </row>
    <row r="137" spans="1:2" x14ac:dyDescent="0.25">
      <c r="A137">
        <v>13.499999999999968</v>
      </c>
      <c r="B137">
        <v>31.775274805998986</v>
      </c>
    </row>
    <row r="138" spans="1:2" x14ac:dyDescent="0.25">
      <c r="A138">
        <v>13.599999999999968</v>
      </c>
      <c r="B138">
        <v>34.303391959887549</v>
      </c>
    </row>
    <row r="139" spans="1:2" x14ac:dyDescent="0.25">
      <c r="A139">
        <v>13.699999999999967</v>
      </c>
      <c r="B139">
        <v>32.603455543952741</v>
      </c>
    </row>
    <row r="140" spans="1:2" x14ac:dyDescent="0.25">
      <c r="A140">
        <v>13.799999999999967</v>
      </c>
      <c r="B140">
        <v>33.458157679856818</v>
      </c>
    </row>
    <row r="141" spans="1:2" x14ac:dyDescent="0.25">
      <c r="A141">
        <v>13.899999999999967</v>
      </c>
      <c r="B141">
        <v>38.726940705957134</v>
      </c>
    </row>
    <row r="142" spans="1:2" x14ac:dyDescent="0.25">
      <c r="A142">
        <v>13.999999999999966</v>
      </c>
      <c r="B142">
        <v>28.251233518777127</v>
      </c>
    </row>
    <row r="143" spans="1:2" x14ac:dyDescent="0.25">
      <c r="A143">
        <v>14.099999999999966</v>
      </c>
      <c r="B143">
        <v>30.134521211665156</v>
      </c>
    </row>
    <row r="144" spans="1:2" x14ac:dyDescent="0.25">
      <c r="A144">
        <v>14.199999999999966</v>
      </c>
      <c r="B144">
        <v>33.445957162449503</v>
      </c>
    </row>
    <row r="145" spans="1:2" x14ac:dyDescent="0.25">
      <c r="A145">
        <v>14.299999999999965</v>
      </c>
      <c r="B145">
        <v>22.787619579042552</v>
      </c>
    </row>
    <row r="146" spans="1:2" x14ac:dyDescent="0.25">
      <c r="A146">
        <v>14.399999999999965</v>
      </c>
      <c r="B146">
        <v>36.213983243650659</v>
      </c>
    </row>
    <row r="147" spans="1:2" x14ac:dyDescent="0.25">
      <c r="A147">
        <v>14.499999999999964</v>
      </c>
      <c r="B147">
        <v>31.637332539461429</v>
      </c>
    </row>
    <row r="148" spans="1:2" x14ac:dyDescent="0.25">
      <c r="A148">
        <v>14.599999999999964</v>
      </c>
      <c r="B148">
        <v>25.896448882478047</v>
      </c>
    </row>
    <row r="149" spans="1:2" x14ac:dyDescent="0.25">
      <c r="A149">
        <v>14.699999999999964</v>
      </c>
      <c r="B149">
        <v>33.119401120826581</v>
      </c>
    </row>
    <row r="150" spans="1:2" x14ac:dyDescent="0.25">
      <c r="A150">
        <v>14.799999999999963</v>
      </c>
      <c r="B150">
        <v>26.404618269702777</v>
      </c>
    </row>
    <row r="151" spans="1:2" x14ac:dyDescent="0.25">
      <c r="A151">
        <v>14.899999999999963</v>
      </c>
      <c r="B151">
        <v>33.419510990084511</v>
      </c>
    </row>
    <row r="152" spans="1:2" x14ac:dyDescent="0.25">
      <c r="A152">
        <v>14.999999999999963</v>
      </c>
      <c r="B152">
        <v>33.362396233322912</v>
      </c>
    </row>
    <row r="153" spans="1:2" x14ac:dyDescent="0.25">
      <c r="A153">
        <v>15.099999999999962</v>
      </c>
      <c r="B153">
        <v>32.778630525422052</v>
      </c>
    </row>
    <row r="154" spans="1:2" x14ac:dyDescent="0.25">
      <c r="A154">
        <v>15.199999999999962</v>
      </c>
      <c r="B154">
        <v>33.889513079208363</v>
      </c>
    </row>
    <row r="155" spans="1:2" x14ac:dyDescent="0.25">
      <c r="A155">
        <v>15.299999999999962</v>
      </c>
      <c r="B155">
        <v>29.598648345649828</v>
      </c>
    </row>
    <row r="156" spans="1:2" x14ac:dyDescent="0.25">
      <c r="A156">
        <v>15.399999999999961</v>
      </c>
      <c r="B156">
        <v>28.642329143087679</v>
      </c>
    </row>
    <row r="157" spans="1:2" x14ac:dyDescent="0.25">
      <c r="A157">
        <v>15.499999999999961</v>
      </c>
      <c r="B157">
        <v>36.284761536748142</v>
      </c>
    </row>
    <row r="158" spans="1:2" x14ac:dyDescent="0.25">
      <c r="A158">
        <v>15.599999999999961</v>
      </c>
      <c r="B158">
        <v>35.618404411312028</v>
      </c>
    </row>
    <row r="159" spans="1:2" x14ac:dyDescent="0.25">
      <c r="A159">
        <v>15.69999999999996</v>
      </c>
      <c r="B159">
        <v>31.553899376902358</v>
      </c>
    </row>
    <row r="160" spans="1:2" x14ac:dyDescent="0.25">
      <c r="A160">
        <v>15.79999999999996</v>
      </c>
      <c r="B160">
        <v>36.0170524694311</v>
      </c>
    </row>
    <row r="161" spans="1:2" x14ac:dyDescent="0.25">
      <c r="A161">
        <v>15.899999999999959</v>
      </c>
      <c r="B161">
        <v>31.768232267995</v>
      </c>
    </row>
    <row r="162" spans="1:2" x14ac:dyDescent="0.25">
      <c r="A162">
        <v>15.999999999999959</v>
      </c>
      <c r="B162">
        <v>35.229542564079388</v>
      </c>
    </row>
    <row r="163" spans="1:2" x14ac:dyDescent="0.25">
      <c r="A163">
        <v>16.099999999999959</v>
      </c>
      <c r="B163">
        <v>36.223992802412049</v>
      </c>
    </row>
    <row r="164" spans="1:2" x14ac:dyDescent="0.25">
      <c r="A164">
        <v>16.19999999999996</v>
      </c>
      <c r="B164">
        <v>31.506159062074978</v>
      </c>
    </row>
    <row r="165" spans="1:2" x14ac:dyDescent="0.25">
      <c r="A165">
        <v>16.299999999999962</v>
      </c>
      <c r="B165">
        <v>35.259849287100799</v>
      </c>
    </row>
    <row r="166" spans="1:2" x14ac:dyDescent="0.25">
      <c r="A166">
        <v>16.399999999999963</v>
      </c>
      <c r="B166">
        <v>37.762088207850041</v>
      </c>
    </row>
    <row r="167" spans="1:2" x14ac:dyDescent="0.25">
      <c r="A167">
        <v>16.499999999999964</v>
      </c>
      <c r="B167">
        <v>38.346804358047848</v>
      </c>
    </row>
    <row r="168" spans="1:2" x14ac:dyDescent="0.25">
      <c r="A168">
        <v>16.599999999999966</v>
      </c>
      <c r="B168">
        <v>39.068702856129832</v>
      </c>
    </row>
    <row r="169" spans="1:2" x14ac:dyDescent="0.25">
      <c r="A169">
        <v>16.699999999999967</v>
      </c>
      <c r="B169">
        <v>36.60309110693796</v>
      </c>
    </row>
    <row r="170" spans="1:2" x14ac:dyDescent="0.25">
      <c r="A170">
        <v>16.799999999999969</v>
      </c>
      <c r="B170">
        <v>35.692328500100515</v>
      </c>
    </row>
    <row r="171" spans="1:2" x14ac:dyDescent="0.25">
      <c r="A171">
        <v>16.89999999999997</v>
      </c>
      <c r="B171">
        <v>39.438395048584901</v>
      </c>
    </row>
    <row r="172" spans="1:2" x14ac:dyDescent="0.25">
      <c r="A172">
        <v>16.999999999999972</v>
      </c>
      <c r="B172">
        <v>35.243257381199037</v>
      </c>
    </row>
    <row r="173" spans="1:2" x14ac:dyDescent="0.25">
      <c r="A173">
        <v>17.099999999999973</v>
      </c>
      <c r="B173">
        <v>34.039659694527749</v>
      </c>
    </row>
    <row r="174" spans="1:2" x14ac:dyDescent="0.25">
      <c r="A174">
        <v>17.199999999999974</v>
      </c>
      <c r="B174">
        <v>37.992333235579842</v>
      </c>
    </row>
    <row r="175" spans="1:2" x14ac:dyDescent="0.25">
      <c r="A175">
        <v>17.299999999999976</v>
      </c>
      <c r="B175">
        <v>40.750512826473191</v>
      </c>
    </row>
    <row r="176" spans="1:2" x14ac:dyDescent="0.25">
      <c r="A176">
        <v>17.399999999999977</v>
      </c>
      <c r="B176">
        <v>32.418419902946624</v>
      </c>
    </row>
    <row r="177" spans="1:2" x14ac:dyDescent="0.25">
      <c r="A177">
        <v>17.499999999999979</v>
      </c>
      <c r="B177">
        <v>30.594481135172497</v>
      </c>
    </row>
    <row r="178" spans="1:2" x14ac:dyDescent="0.25">
      <c r="A178">
        <v>17.59999999999998</v>
      </c>
      <c r="B178">
        <v>32.896012151737068</v>
      </c>
    </row>
    <row r="179" spans="1:2" x14ac:dyDescent="0.25">
      <c r="A179">
        <v>17.699999999999982</v>
      </c>
      <c r="B179">
        <v>38.507108528300201</v>
      </c>
    </row>
    <row r="180" spans="1:2" x14ac:dyDescent="0.25">
      <c r="A180">
        <v>17.799999999999983</v>
      </c>
      <c r="B180">
        <v>43.352275429017141</v>
      </c>
    </row>
    <row r="181" spans="1:2" x14ac:dyDescent="0.25">
      <c r="A181">
        <v>17.899999999999984</v>
      </c>
      <c r="B181">
        <v>35.27151380185699</v>
      </c>
    </row>
    <row r="182" spans="1:2" x14ac:dyDescent="0.25">
      <c r="A182">
        <v>17.999999999999986</v>
      </c>
      <c r="B182">
        <v>43.615136004841503</v>
      </c>
    </row>
    <row r="183" spans="1:2" x14ac:dyDescent="0.25">
      <c r="A183">
        <v>18.099999999999987</v>
      </c>
      <c r="B183">
        <v>44.283114886682561</v>
      </c>
    </row>
    <row r="184" spans="1:2" x14ac:dyDescent="0.25">
      <c r="A184">
        <v>18.199999999999989</v>
      </c>
      <c r="B184">
        <v>35.825118673866484</v>
      </c>
    </row>
    <row r="185" spans="1:2" x14ac:dyDescent="0.25">
      <c r="A185">
        <v>18.29999999999999</v>
      </c>
      <c r="B185">
        <v>45.34219140179443</v>
      </c>
    </row>
    <row r="186" spans="1:2" x14ac:dyDescent="0.25">
      <c r="A186">
        <v>18.399999999999991</v>
      </c>
      <c r="B186">
        <v>38.392409612516232</v>
      </c>
    </row>
    <row r="187" spans="1:2" x14ac:dyDescent="0.25">
      <c r="A187">
        <v>18.499999999999993</v>
      </c>
      <c r="B187">
        <v>42.149860175317144</v>
      </c>
    </row>
    <row r="188" spans="1:2" x14ac:dyDescent="0.25">
      <c r="A188">
        <v>18.599999999999994</v>
      </c>
      <c r="B188">
        <v>48.168887535621863</v>
      </c>
    </row>
    <row r="189" spans="1:2" x14ac:dyDescent="0.25">
      <c r="A189">
        <v>18.699999999999996</v>
      </c>
      <c r="B189">
        <v>38.452219892077856</v>
      </c>
    </row>
    <row r="190" spans="1:2" x14ac:dyDescent="0.25">
      <c r="A190">
        <v>18.799999999999997</v>
      </c>
      <c r="B190">
        <v>39.464618094285015</v>
      </c>
    </row>
    <row r="191" spans="1:2" x14ac:dyDescent="0.25">
      <c r="A191">
        <v>18.899999999999999</v>
      </c>
      <c r="B191">
        <v>52.035117334235174</v>
      </c>
    </row>
    <row r="192" spans="1:2" x14ac:dyDescent="0.25">
      <c r="A192">
        <v>19</v>
      </c>
      <c r="B192">
        <v>40.616902345587071</v>
      </c>
    </row>
    <row r="193" spans="1:2" x14ac:dyDescent="0.25">
      <c r="A193">
        <v>19.100000000000001</v>
      </c>
      <c r="B193">
        <v>45.671261258781755</v>
      </c>
    </row>
    <row r="194" spans="1:2" x14ac:dyDescent="0.25">
      <c r="A194">
        <v>19.200000000000003</v>
      </c>
      <c r="B194">
        <v>45.695859435044582</v>
      </c>
    </row>
    <row r="195" spans="1:2" x14ac:dyDescent="0.25">
      <c r="A195">
        <v>19.300000000000004</v>
      </c>
      <c r="B195">
        <v>38.601320454496779</v>
      </c>
    </row>
    <row r="196" spans="1:2" x14ac:dyDescent="0.25">
      <c r="A196">
        <v>19.400000000000006</v>
      </c>
      <c r="B196">
        <v>38.319928420200377</v>
      </c>
    </row>
    <row r="197" spans="1:2" x14ac:dyDescent="0.25">
      <c r="A197">
        <v>19.500000000000007</v>
      </c>
      <c r="B197">
        <v>49.126215666101508</v>
      </c>
    </row>
    <row r="198" spans="1:2" x14ac:dyDescent="0.25">
      <c r="A198">
        <v>19.600000000000009</v>
      </c>
      <c r="B198">
        <v>44.955343606575099</v>
      </c>
    </row>
    <row r="199" spans="1:2" x14ac:dyDescent="0.25">
      <c r="A199">
        <v>19.70000000000001</v>
      </c>
      <c r="B199">
        <v>43.334294986828198</v>
      </c>
    </row>
    <row r="200" spans="1:2" x14ac:dyDescent="0.25">
      <c r="A200">
        <v>19.800000000000011</v>
      </c>
      <c r="B200">
        <v>30.570706018070108</v>
      </c>
    </row>
    <row r="201" spans="1:2" x14ac:dyDescent="0.25">
      <c r="A201">
        <v>19.900000000000013</v>
      </c>
      <c r="B201">
        <v>44.537226836156321</v>
      </c>
    </row>
    <row r="202" spans="1:2" x14ac:dyDescent="0.25">
      <c r="A202">
        <v>20.000000000000014</v>
      </c>
      <c r="B202">
        <v>46.257031346988427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Generatore Dati</vt:lpstr>
      <vt:lpstr>Calcolo Coefficienti</vt:lpstr>
      <vt:lpstr>Analisi Regressione</vt:lpstr>
      <vt:lpstr>Linea di Tendenza</vt:lpstr>
      <vt:lpstr>Uso di REGR.LIN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Della Lunga</dc:creator>
  <cp:lastModifiedBy>Giovanni Della Lunga</cp:lastModifiedBy>
  <dcterms:created xsi:type="dcterms:W3CDTF">2024-06-06T10:03:37Z</dcterms:created>
  <dcterms:modified xsi:type="dcterms:W3CDTF">2024-08-27T13:34:42Z</dcterms:modified>
</cp:coreProperties>
</file>