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0.xml" ContentType="application/vnd.openxmlformats-officedocument.spreadsheetml.table+xml"/>
  <Override PartName="/xl/queryTables/queryTable3.xml" ContentType="application/vnd.openxmlformats-officedocument.spreadsheetml.queryTable+xml"/>
  <Override PartName="/xl/tables/table11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information\private\self\academia\HKUST\DASC 2210\The role of plastics in climate change\"/>
    </mc:Choice>
  </mc:AlternateContent>
  <xr:revisionPtr revIDLastSave="0" documentId="13_ncr:1_{C29D48BE-4CDD-460C-91C4-259B40365BC3}" xr6:coauthVersionLast="47" xr6:coauthVersionMax="47" xr10:uidLastSave="{00000000-0000-0000-0000-000000000000}"/>
  <bookViews>
    <workbookView xWindow="-96" yWindow="-96" windowWidth="23232" windowHeight="12432" firstSheet="2" activeTab="2" xr2:uid="{8FF97B8B-0AE3-4DD6-879E-FF1733E9C39B}"/>
  </bookViews>
  <sheets>
    <sheet name="global-plastics-production" sheetId="3" state="hidden" r:id="rId1"/>
    <sheet name="ghg-emissions-plastic-stage" sheetId="2" state="hidden" r:id="rId2"/>
    <sheet name="plastic production" sheetId="6" r:id="rId3"/>
    <sheet name="GHG emission" sheetId="9" r:id="rId4"/>
    <sheet name="plastic GHG emission" sheetId="5" r:id="rId5"/>
    <sheet name="co2-mitigation-15c" sheetId="11" state="hidden" r:id="rId6"/>
    <sheet name="co2-mitigation-2c" sheetId="12" state="hidden" r:id="rId7"/>
  </sheets>
  <definedNames>
    <definedName name="ExternalData_1" localSheetId="5" hidden="1">'co2-mitigation-15c'!$A$1:$D$2547</definedName>
    <definedName name="ExternalData_1" localSheetId="6" hidden="1">'co2-mitigation-2c'!$A$1:$D$2766</definedName>
    <definedName name="ExternalData_1" localSheetId="1" hidden="1">'ghg-emissions-plastic-stage'!$A$1:$D$16</definedName>
    <definedName name="ExternalData_2" localSheetId="0" hidden="1">'global-plastics-production'!$A$1:$D$71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 a="1"/>
  <c r="B2" i="5"/>
  <c r="B3" i="5" a="1"/>
  <c r="B3" i="5" s="1"/>
  <c r="L68" i="5" s="1" a="1"/>
  <c r="L68" i="5" s="1"/>
  <c r="B4" i="5" a="1"/>
  <c r="B4" i="5" s="1"/>
  <c r="L69" i="5" s="1" a="1"/>
  <c r="L69" i="5" s="1"/>
  <c r="B5" i="5" a="1"/>
  <c r="B5" i="5"/>
  <c r="L70" i="5" s="1" a="1"/>
  <c r="L70" i="5" s="1"/>
  <c r="B6" i="5" a="1"/>
  <c r="B6" i="5" s="1"/>
  <c r="L71" i="5" s="1" a="1"/>
  <c r="L71" i="5" s="1"/>
  <c r="M56" i="5"/>
  <c r="L67" i="5" a="1"/>
  <c r="L67" i="5" s="1"/>
  <c r="L19" i="5" a="1"/>
  <c r="L19" i="5" s="1"/>
  <c r="L20" i="5" a="1"/>
  <c r="L20" i="5" s="1"/>
  <c r="L21" i="5" a="1"/>
  <c r="L21" i="5" s="1"/>
  <c r="L28" i="5" a="1"/>
  <c r="L28" i="5" s="1"/>
  <c r="L35" i="5" a="1"/>
  <c r="L35" i="5" s="1"/>
  <c r="L36" i="5" a="1"/>
  <c r="L36" i="5" s="1"/>
  <c r="L39" i="5" a="1"/>
  <c r="L39" i="5" s="1"/>
  <c r="L43" i="5" a="1"/>
  <c r="L43" i="5" s="1"/>
  <c r="L49" i="5" a="1"/>
  <c r="L49" i="5" s="1"/>
  <c r="L51" i="5" a="1"/>
  <c r="L51" i="5" s="1"/>
  <c r="L54" i="5" a="1"/>
  <c r="L54" i="5" s="1"/>
  <c r="L63" i="5" a="1"/>
  <c r="L63" i="5" s="1"/>
  <c r="L64" i="5" a="1"/>
  <c r="L64" i="5" s="1"/>
  <c r="L65" i="5" a="1"/>
  <c r="L65" i="5" s="1"/>
  <c r="L66" i="5" a="1"/>
  <c r="L66" i="5" s="1"/>
  <c r="L2" i="6" a="1"/>
  <c r="L2" i="6"/>
  <c r="L3" i="6" a="1"/>
  <c r="L3" i="6" s="1"/>
  <c r="L4" i="6" a="1"/>
  <c r="L4" i="6" s="1"/>
  <c r="L5" i="6" a="1"/>
  <c r="L5" i="6"/>
  <c r="L6" i="6" a="1"/>
  <c r="L6" i="6" s="1"/>
  <c r="L7" i="6" a="1"/>
  <c r="L7" i="6"/>
  <c r="L8" i="6" a="1"/>
  <c r="L8" i="6"/>
  <c r="L9" i="6" a="1"/>
  <c r="L9" i="6"/>
  <c r="L10" i="6" a="1"/>
  <c r="L10" i="6"/>
  <c r="L11" i="6" a="1"/>
  <c r="L11" i="6" s="1"/>
  <c r="L12" i="6" a="1"/>
  <c r="L12" i="6" s="1"/>
  <c r="L13" i="6" a="1"/>
  <c r="L13" i="6"/>
  <c r="L14" i="6" a="1"/>
  <c r="L14" i="6" s="1"/>
  <c r="L15" i="6" a="1"/>
  <c r="L15" i="6"/>
  <c r="L16" i="6" a="1"/>
  <c r="L16" i="6"/>
  <c r="L17" i="6" a="1"/>
  <c r="L17" i="6"/>
  <c r="L18" i="6" a="1"/>
  <c r="L18" i="6"/>
  <c r="L19" i="6" a="1"/>
  <c r="L19" i="6" s="1"/>
  <c r="L20" i="6" a="1"/>
  <c r="L20" i="6" s="1"/>
  <c r="L21" i="6" a="1"/>
  <c r="L21" i="6" s="1"/>
  <c r="L22" i="6" a="1"/>
  <c r="L22" i="6" s="1"/>
  <c r="L23" i="6" a="1"/>
  <c r="L23" i="6"/>
  <c r="L24" i="6" a="1"/>
  <c r="L24" i="6"/>
  <c r="L25" i="6" a="1"/>
  <c r="L25" i="6" s="1"/>
  <c r="L26" i="6" a="1"/>
  <c r="L26" i="6"/>
  <c r="L27" i="6" a="1"/>
  <c r="L27" i="6" s="1"/>
  <c r="L28" i="6" a="1"/>
  <c r="L28" i="6" s="1"/>
  <c r="L29" i="6" a="1"/>
  <c r="L29" i="6" s="1"/>
  <c r="L30" i="6" a="1"/>
  <c r="L30" i="6" s="1"/>
  <c r="L31" i="6" a="1"/>
  <c r="L31" i="6"/>
  <c r="L32" i="6" a="1"/>
  <c r="L32" i="6"/>
  <c r="L33" i="6" a="1"/>
  <c r="L33" i="6"/>
  <c r="L34" i="6" a="1"/>
  <c r="L34" i="6"/>
  <c r="L35" i="6" a="1"/>
  <c r="L35" i="6" s="1"/>
  <c r="L36" i="6" a="1"/>
  <c r="L36" i="6" s="1"/>
  <c r="L37" i="6" a="1"/>
  <c r="L37" i="6" s="1"/>
  <c r="L38" i="6" a="1"/>
  <c r="L38" i="6" s="1"/>
  <c r="L39" i="6" a="1"/>
  <c r="L39" i="6"/>
  <c r="L40" i="6" a="1"/>
  <c r="L40" i="6"/>
  <c r="L41" i="6" a="1"/>
  <c r="L41" i="6"/>
  <c r="L42" i="6" a="1"/>
  <c r="L42" i="6"/>
  <c r="L43" i="6" a="1"/>
  <c r="L43" i="6" s="1"/>
  <c r="L44" i="6" a="1"/>
  <c r="L44" i="6" s="1"/>
  <c r="L45" i="6" a="1"/>
  <c r="L45" i="6" s="1"/>
  <c r="L46" i="6" a="1"/>
  <c r="L46" i="6" s="1"/>
  <c r="L47" i="6" a="1"/>
  <c r="L47" i="6"/>
  <c r="L48" i="6" a="1"/>
  <c r="L48" i="6"/>
  <c r="L49" i="6" a="1"/>
  <c r="L49" i="6"/>
  <c r="L50" i="6" a="1"/>
  <c r="L50" i="6" s="1"/>
  <c r="L51" i="6" a="1"/>
  <c r="L51" i="6" s="1"/>
  <c r="L52" i="6" a="1"/>
  <c r="L52" i="6" s="1"/>
  <c r="L53" i="6" a="1"/>
  <c r="L53" i="6" s="1"/>
  <c r="L54" i="6" a="1"/>
  <c r="L54" i="6" s="1"/>
  <c r="L55" i="6" a="1"/>
  <c r="L55" i="6"/>
  <c r="L56" i="6" a="1"/>
  <c r="L56" i="6"/>
  <c r="L57" i="6" a="1"/>
  <c r="L57" i="6"/>
  <c r="L58" i="6" a="1"/>
  <c r="L58" i="6" s="1"/>
  <c r="L59" i="6" a="1"/>
  <c r="L59" i="6" s="1"/>
  <c r="L60" i="6" a="1"/>
  <c r="L60" i="6" s="1"/>
  <c r="L61" i="6" a="1"/>
  <c r="L61" i="6" s="1"/>
  <c r="L62" i="6" a="1"/>
  <c r="L62" i="6" s="1"/>
  <c r="L63" i="6" a="1"/>
  <c r="L63" i="6"/>
  <c r="L64" i="6" a="1"/>
  <c r="L64" i="6"/>
  <c r="L65" i="6" a="1"/>
  <c r="L65" i="6"/>
  <c r="L66" i="6" a="1"/>
  <c r="L66" i="6" s="1"/>
  <c r="L67" i="6" a="1"/>
  <c r="L67" i="6" s="1"/>
  <c r="L68" i="6" a="1"/>
  <c r="L68" i="6" s="1"/>
  <c r="L69" i="6" a="1"/>
  <c r="L69" i="6" s="1"/>
  <c r="L70" i="6" a="1"/>
  <c r="L70" i="6" s="1"/>
  <c r="L71" i="6" a="1"/>
  <c r="L71" i="6"/>
  <c r="L72" i="6" a="1"/>
  <c r="L72" i="6" s="1"/>
  <c r="L73" i="6" a="1"/>
  <c r="L73" i="6"/>
  <c r="L74" i="6" a="1"/>
  <c r="L74" i="6" s="1"/>
  <c r="L75" i="6" a="1"/>
  <c r="L75" i="6" s="1"/>
  <c r="L76" i="6" a="1"/>
  <c r="L76" i="6" s="1"/>
  <c r="L77" i="6" a="1"/>
  <c r="L77" i="6" s="1"/>
  <c r="L78" i="6" a="1"/>
  <c r="L78" i="6" s="1"/>
  <c r="L79" i="6" a="1"/>
  <c r="L79" i="6"/>
  <c r="L80" i="6" a="1"/>
  <c r="L80" i="6"/>
  <c r="L81" i="6" a="1"/>
  <c r="L81" i="6" s="1"/>
  <c r="L82" i="6" a="1"/>
  <c r="L82" i="6" s="1"/>
  <c r="L83" i="6" a="1"/>
  <c r="L83" i="6" s="1"/>
  <c r="L84" i="6" a="1"/>
  <c r="L84" i="6" s="1"/>
  <c r="L85" i="6" a="1"/>
  <c r="L85" i="6" s="1"/>
  <c r="L86" i="6" a="1"/>
  <c r="L86" i="6" s="1"/>
  <c r="L87" i="6" a="1"/>
  <c r="L87" i="6"/>
  <c r="L88" i="6" a="1"/>
  <c r="L88" i="6" s="1"/>
  <c r="L89" i="6" a="1"/>
  <c r="L89" i="6" s="1"/>
  <c r="L90" i="6" a="1"/>
  <c r="L90" i="6" s="1"/>
  <c r="L91" i="6" a="1"/>
  <c r="L91" i="6" s="1"/>
  <c r="L92" i="6" a="1"/>
  <c r="L92" i="6" s="1"/>
  <c r="L93" i="6" a="1"/>
  <c r="L93" i="6" s="1"/>
  <c r="L94" i="6" a="1"/>
  <c r="L94" i="6" s="1"/>
  <c r="L95" i="6" a="1"/>
  <c r="L95" i="6"/>
  <c r="L96" i="6" a="1"/>
  <c r="L96" i="6" s="1"/>
  <c r="L97" i="6" a="1"/>
  <c r="L97" i="6" s="1"/>
  <c r="L98" i="6" a="1"/>
  <c r="L98" i="6" s="1"/>
  <c r="L99" i="6" a="1"/>
  <c r="L99" i="6" s="1"/>
  <c r="L100" i="6" a="1"/>
  <c r="L100" i="6" s="1"/>
  <c r="L101" i="6" a="1"/>
  <c r="L101" i="6" s="1"/>
  <c r="L102" i="6" a="1"/>
  <c r="L102" i="6" s="1"/>
  <c r="L2" i="9" a="1"/>
  <c r="L2" i="9" s="1"/>
  <c r="L3" i="9" a="1"/>
  <c r="L3" i="9" s="1"/>
  <c r="L4" i="9" a="1"/>
  <c r="L4" i="9" s="1"/>
  <c r="L5" i="9" a="1"/>
  <c r="L5" i="9" s="1"/>
  <c r="L6" i="9" a="1"/>
  <c r="L6" i="9" s="1"/>
  <c r="L7" i="9" a="1"/>
  <c r="L7" i="9"/>
  <c r="L8" i="9" a="1"/>
  <c r="L8" i="9" s="1"/>
  <c r="L9" i="9" a="1"/>
  <c r="L9" i="9"/>
  <c r="L10" i="9" a="1"/>
  <c r="L10" i="9" s="1"/>
  <c r="L11" i="9" a="1"/>
  <c r="L11" i="9" s="1"/>
  <c r="L12" i="9" a="1"/>
  <c r="L12" i="9" s="1"/>
  <c r="L13" i="9" a="1"/>
  <c r="L13" i="9" s="1"/>
  <c r="L14" i="9" a="1"/>
  <c r="L14" i="9" s="1"/>
  <c r="L15" i="9" a="1"/>
  <c r="L15" i="9"/>
  <c r="L16" i="9" a="1"/>
  <c r="L16" i="9" s="1"/>
  <c r="L17" i="9" a="1"/>
  <c r="L17" i="9"/>
  <c r="L18" i="9" a="1"/>
  <c r="L18" i="9" s="1"/>
  <c r="L19" i="9" a="1"/>
  <c r="L19" i="9" s="1"/>
  <c r="L20" i="9" a="1"/>
  <c r="L20" i="9" s="1"/>
  <c r="L21" i="9" a="1"/>
  <c r="L21" i="9" s="1"/>
  <c r="L22" i="9" a="1"/>
  <c r="L22" i="9" s="1"/>
  <c r="L23" i="9" a="1"/>
  <c r="L23" i="9"/>
  <c r="L24" i="9" a="1"/>
  <c r="L24" i="9" s="1"/>
  <c r="L25" i="9" a="1"/>
  <c r="L25" i="9"/>
  <c r="L26" i="9" a="1"/>
  <c r="L26" i="9" s="1"/>
  <c r="L27" i="9" a="1"/>
  <c r="L27" i="9" s="1"/>
  <c r="L28" i="9" a="1"/>
  <c r="L28" i="9" s="1"/>
  <c r="L29" i="9" a="1"/>
  <c r="L29" i="9" s="1"/>
  <c r="L30" i="9" a="1"/>
  <c r="L30" i="9" s="1"/>
  <c r="L31" i="9" a="1"/>
  <c r="L31" i="9"/>
  <c r="L32" i="9" a="1"/>
  <c r="L32" i="9" s="1"/>
  <c r="L33" i="9" a="1"/>
  <c r="L33" i="9"/>
  <c r="L34" i="9" a="1"/>
  <c r="L34" i="9" s="1"/>
  <c r="L35" i="9" a="1"/>
  <c r="L35" i="9" s="1"/>
  <c r="L36" i="9" a="1"/>
  <c r="L36" i="9" s="1"/>
  <c r="L37" i="9" a="1"/>
  <c r="L37" i="9" s="1"/>
  <c r="L38" i="9" a="1"/>
  <c r="L38" i="9" s="1"/>
  <c r="L39" i="9" a="1"/>
  <c r="L39" i="9"/>
  <c r="L40" i="9" a="1"/>
  <c r="L40" i="9" s="1"/>
  <c r="L41" i="9" a="1"/>
  <c r="L41" i="9"/>
  <c r="L42" i="9" a="1"/>
  <c r="L42" i="9" s="1"/>
  <c r="L43" i="9" a="1"/>
  <c r="L43" i="9" s="1"/>
  <c r="L44" i="9" a="1"/>
  <c r="L44" i="9" s="1"/>
  <c r="L45" i="9" a="1"/>
  <c r="L45" i="9" s="1"/>
  <c r="L46" i="9" a="1"/>
  <c r="L46" i="9" s="1"/>
  <c r="L47" i="9" a="1"/>
  <c r="L47" i="9"/>
  <c r="L48" i="9" a="1"/>
  <c r="L48" i="9" s="1"/>
  <c r="L49" i="9" a="1"/>
  <c r="L49" i="9"/>
  <c r="L50" i="9" a="1"/>
  <c r="L50" i="9" s="1"/>
  <c r="L51" i="9" a="1"/>
  <c r="L51" i="9" s="1"/>
  <c r="L52" i="9" a="1"/>
  <c r="L52" i="9" s="1"/>
  <c r="L53" i="9" a="1"/>
  <c r="L53" i="9" s="1"/>
  <c r="L54" i="9" a="1"/>
  <c r="L54" i="9" s="1"/>
  <c r="L55" i="9" a="1"/>
  <c r="L55" i="9" s="1"/>
  <c r="L56" i="9" a="1"/>
  <c r="L56" i="9" s="1"/>
  <c r="L57" i="9" a="1"/>
  <c r="L57" i="9"/>
  <c r="L58" i="9" a="1"/>
  <c r="L58" i="9" s="1"/>
  <c r="L59" i="9" a="1"/>
  <c r="L59" i="9" s="1"/>
  <c r="L60" i="9" a="1"/>
  <c r="L60" i="9" s="1"/>
  <c r="L61" i="9" a="1"/>
  <c r="L61" i="9" s="1"/>
  <c r="L62" i="9" a="1"/>
  <c r="L62" i="9" s="1"/>
  <c r="L63" i="9" a="1"/>
  <c r="L63" i="9" s="1"/>
  <c r="L64" i="9" a="1"/>
  <c r="L64" i="9" s="1"/>
  <c r="L65" i="9" a="1"/>
  <c r="L65" i="9" s="1"/>
  <c r="L66" i="9" a="1"/>
  <c r="L66" i="9" s="1"/>
  <c r="L67" i="9" a="1"/>
  <c r="L67" i="9" s="1"/>
  <c r="L68" i="9" a="1"/>
  <c r="L68" i="9" s="1"/>
  <c r="L69" i="9" a="1"/>
  <c r="L69" i="9" s="1"/>
  <c r="L70" i="9" a="1"/>
  <c r="L70" i="9" s="1"/>
  <c r="L71" i="9" a="1"/>
  <c r="L71" i="9" s="1"/>
  <c r="L72" i="9" a="1"/>
  <c r="L72" i="9" s="1"/>
  <c r="L73" i="9" a="1"/>
  <c r="L73" i="9" s="1"/>
  <c r="L74" i="9" a="1"/>
  <c r="L74" i="9" s="1"/>
  <c r="L75" i="9" a="1"/>
  <c r="L75" i="9" s="1"/>
  <c r="L76" i="9" a="1"/>
  <c r="L76" i="9" s="1"/>
  <c r="L77" i="9" a="1"/>
  <c r="L77" i="9" s="1"/>
  <c r="L78" i="9" a="1"/>
  <c r="L78" i="9" s="1"/>
  <c r="L79" i="9" a="1"/>
  <c r="L79" i="9" s="1"/>
  <c r="L80" i="9" a="1"/>
  <c r="L80" i="9" s="1"/>
  <c r="L81" i="9" a="1"/>
  <c r="L81" i="9" s="1"/>
  <c r="L82" i="9" a="1"/>
  <c r="L82" i="9" s="1"/>
  <c r="L83" i="9" a="1"/>
  <c r="L83" i="9" s="1"/>
  <c r="L84" i="9" a="1"/>
  <c r="L84" i="9" s="1"/>
  <c r="L85" i="9" a="1"/>
  <c r="L85" i="9" s="1"/>
  <c r="L86" i="9" a="1"/>
  <c r="L86" i="9" s="1"/>
  <c r="L87" i="9" a="1"/>
  <c r="L87" i="9" s="1"/>
  <c r="L88" i="9" a="1"/>
  <c r="L88" i="9" s="1"/>
  <c r="L89" i="9" a="1"/>
  <c r="L89" i="9" s="1"/>
  <c r="L90" i="9" a="1"/>
  <c r="L90" i="9" s="1"/>
  <c r="L91" i="9" a="1"/>
  <c r="L91" i="9" s="1"/>
  <c r="L92" i="9" a="1"/>
  <c r="L92" i="9" s="1"/>
  <c r="L93" i="9" a="1"/>
  <c r="L93" i="9" s="1"/>
  <c r="L94" i="9" a="1"/>
  <c r="L94" i="9" s="1"/>
  <c r="L95" i="9" a="1"/>
  <c r="L95" i="9" s="1"/>
  <c r="L96" i="9" a="1"/>
  <c r="L96" i="9" s="1"/>
  <c r="L97" i="9" a="1"/>
  <c r="L97" i="9" s="1"/>
  <c r="L98" i="9" a="1"/>
  <c r="L98" i="9" s="1"/>
  <c r="L99" i="9" a="1"/>
  <c r="L99" i="9" s="1"/>
  <c r="L100" i="9" a="1"/>
  <c r="L100" i="9" s="1"/>
  <c r="L101" i="9" a="1"/>
  <c r="L101" i="9" s="1"/>
  <c r="L102" i="9" a="1"/>
  <c r="L102" i="9" s="1"/>
  <c r="L103" i="9" a="1"/>
  <c r="L103" i="9" s="1"/>
  <c r="L104" i="9" a="1"/>
  <c r="L104" i="9" s="1"/>
  <c r="L105" i="9" a="1"/>
  <c r="L105" i="9" s="1"/>
  <c r="L106" i="9" a="1"/>
  <c r="L106" i="9" s="1"/>
  <c r="L107" i="9" a="1"/>
  <c r="L107" i="9" s="1"/>
  <c r="L108" i="9" a="1"/>
  <c r="L108" i="9" s="1"/>
  <c r="L109" i="9" a="1"/>
  <c r="L109" i="9" s="1"/>
  <c r="L110" i="9" a="1"/>
  <c r="L110" i="9" s="1"/>
  <c r="L111" i="9" a="1"/>
  <c r="L111" i="9" s="1"/>
  <c r="L112" i="9" a="1"/>
  <c r="L112" i="9" s="1"/>
  <c r="L113" i="9" a="1"/>
  <c r="L113" i="9" s="1"/>
  <c r="L114" i="9" a="1"/>
  <c r="L114" i="9" s="1"/>
  <c r="L115" i="9" a="1"/>
  <c r="L115" i="9" s="1"/>
  <c r="L116" i="9" a="1"/>
  <c r="L116" i="9" s="1"/>
  <c r="L117" i="9" a="1"/>
  <c r="L117" i="9" s="1"/>
  <c r="L118" i="9" a="1"/>
  <c r="L118" i="9" s="1"/>
  <c r="L119" i="9" a="1"/>
  <c r="L119" i="9" s="1"/>
  <c r="L120" i="9" a="1"/>
  <c r="L120" i="9" s="1"/>
  <c r="L121" i="9" a="1"/>
  <c r="L121" i="9" s="1"/>
  <c r="L122" i="9" a="1"/>
  <c r="L122" i="9" s="1"/>
  <c r="L123" i="9" a="1"/>
  <c r="L123" i="9" s="1"/>
  <c r="L124" i="9" a="1"/>
  <c r="L124" i="9" s="1"/>
  <c r="L125" i="9" a="1"/>
  <c r="L125" i="9" s="1"/>
  <c r="L126" i="9" a="1"/>
  <c r="L126" i="9" s="1"/>
  <c r="L127" i="9" a="1"/>
  <c r="L127" i="9" s="1"/>
  <c r="L128" i="9" a="1"/>
  <c r="L128" i="9" s="1"/>
  <c r="L129" i="9" a="1"/>
  <c r="L129" i="9" s="1"/>
  <c r="L130" i="9" a="1"/>
  <c r="L130" i="9" s="1"/>
  <c r="L131" i="9" a="1"/>
  <c r="L131" i="9" s="1"/>
  <c r="L132" i="9" a="1"/>
  <c r="L132" i="9" s="1"/>
  <c r="L133" i="9" a="1"/>
  <c r="L133" i="9" s="1"/>
  <c r="L134" i="9" a="1"/>
  <c r="L134" i="9" s="1"/>
  <c r="L135" i="9" a="1"/>
  <c r="L135" i="9" s="1"/>
  <c r="L136" i="9" a="1"/>
  <c r="L136" i="9" s="1"/>
  <c r="L137" i="9" a="1"/>
  <c r="L137" i="9" s="1"/>
  <c r="L138" i="9" a="1"/>
  <c r="L138" i="9" s="1"/>
  <c r="L139" i="9" a="1"/>
  <c r="L139" i="9" s="1"/>
  <c r="L140" i="9" a="1"/>
  <c r="L140" i="9" s="1"/>
  <c r="L141" i="9" a="1"/>
  <c r="L141" i="9" s="1"/>
  <c r="L142" i="9" a="1"/>
  <c r="L142" i="9" s="1"/>
  <c r="L143" i="9" a="1"/>
  <c r="L143" i="9" s="1"/>
  <c r="L144" i="9" a="1"/>
  <c r="L144" i="9" s="1"/>
  <c r="L145" i="9" a="1"/>
  <c r="L145" i="9" s="1"/>
  <c r="L146" i="9" a="1"/>
  <c r="L146" i="9" s="1"/>
  <c r="L147" i="9" a="1"/>
  <c r="L147" i="9" s="1"/>
  <c r="L148" i="9" a="1"/>
  <c r="L148" i="9" s="1"/>
  <c r="L149" i="9" a="1"/>
  <c r="L149" i="9" s="1"/>
  <c r="L150" i="9" a="1"/>
  <c r="L150" i="9" s="1"/>
  <c r="L151" i="9" a="1"/>
  <c r="L151" i="9" s="1"/>
  <c r="L152" i="9" a="1"/>
  <c r="L152" i="9" s="1"/>
  <c r="L153" i="9" a="1"/>
  <c r="L153" i="9" s="1"/>
  <c r="L154" i="9" a="1"/>
  <c r="L154" i="9" s="1"/>
  <c r="L155" i="9" a="1"/>
  <c r="L155" i="9" s="1"/>
  <c r="L156" i="9" a="1"/>
  <c r="L156" i="9" s="1"/>
  <c r="L157" i="9" a="1"/>
  <c r="L157" i="9" s="1"/>
  <c r="L158" i="9" a="1"/>
  <c r="L158" i="9" s="1"/>
  <c r="L159" i="9" a="1"/>
  <c r="L159" i="9" s="1"/>
  <c r="L160" i="9" a="1"/>
  <c r="L160" i="9" s="1"/>
  <c r="L161" i="9" a="1"/>
  <c r="L161" i="9" s="1"/>
  <c r="L162" i="9" a="1"/>
  <c r="L162" i="9" s="1"/>
  <c r="L163" i="9" a="1"/>
  <c r="L163" i="9" s="1"/>
  <c r="L164" i="9" a="1"/>
  <c r="L164" i="9" s="1"/>
  <c r="L165" i="9" a="1"/>
  <c r="L165" i="9" s="1"/>
  <c r="L166" i="9" a="1"/>
  <c r="L166" i="9" s="1"/>
  <c r="L167" i="9" a="1"/>
  <c r="L167" i="9" s="1"/>
  <c r="L168" i="9" a="1"/>
  <c r="L168" i="9" s="1"/>
  <c r="L169" i="9" a="1"/>
  <c r="L169" i="9" s="1"/>
  <c r="L170" i="9" a="1"/>
  <c r="L170" i="9" s="1"/>
  <c r="L171" i="9" a="1"/>
  <c r="L171" i="9" s="1"/>
  <c r="L172" i="9" a="1"/>
  <c r="L172" i="9" s="1"/>
  <c r="L173" i="9" a="1"/>
  <c r="L173" i="9" s="1"/>
  <c r="L174" i="9" a="1"/>
  <c r="L174" i="9" s="1"/>
  <c r="L175" i="9" a="1"/>
  <c r="L175" i="9" s="1"/>
  <c r="L176" i="9" a="1"/>
  <c r="L176" i="9" s="1"/>
  <c r="L177" i="9" a="1"/>
  <c r="L177" i="9" s="1"/>
  <c r="L178" i="9" a="1"/>
  <c r="L178" i="9" s="1"/>
  <c r="L179" i="9" a="1"/>
  <c r="L179" i="9" s="1"/>
  <c r="L180" i="9" a="1"/>
  <c r="L180" i="9" s="1"/>
  <c r="L181" i="9" a="1"/>
  <c r="L181" i="9" s="1"/>
  <c r="L182" i="9" a="1"/>
  <c r="L182" i="9" s="1"/>
  <c r="L183" i="9" a="1"/>
  <c r="L183" i="9" s="1"/>
  <c r="L184" i="9" a="1"/>
  <c r="L184" i="9" s="1"/>
  <c r="L185" i="9" a="1"/>
  <c r="L185" i="9" s="1"/>
  <c r="L186" i="9" a="1"/>
  <c r="L186" i="9" s="1"/>
  <c r="L187" i="9" a="1"/>
  <c r="L187" i="9" s="1"/>
  <c r="L188" i="9" a="1"/>
  <c r="L188" i="9" s="1"/>
  <c r="L189" i="9" a="1"/>
  <c r="L189" i="9" s="1"/>
  <c r="L190" i="9" a="1"/>
  <c r="L190" i="9" s="1"/>
  <c r="L191" i="9" a="1"/>
  <c r="L191" i="9" s="1"/>
  <c r="L192" i="9" a="1"/>
  <c r="L192" i="9" s="1"/>
  <c r="L193" i="9" a="1"/>
  <c r="L193" i="9" s="1"/>
  <c r="L194" i="9" a="1"/>
  <c r="L194" i="9" s="1"/>
  <c r="L195" i="9" a="1"/>
  <c r="L195" i="9" s="1"/>
  <c r="L196" i="9" a="1"/>
  <c r="L196" i="9" s="1"/>
  <c r="L197" i="9" a="1"/>
  <c r="L197" i="9" s="1"/>
  <c r="L198" i="9" a="1"/>
  <c r="L198" i="9" s="1"/>
  <c r="L199" i="9" a="1"/>
  <c r="L199" i="9" s="1"/>
  <c r="L200" i="9" a="1"/>
  <c r="L200" i="9" s="1"/>
  <c r="L201" i="9" a="1"/>
  <c r="L201" i="9" s="1"/>
  <c r="L202" i="9" a="1"/>
  <c r="L202" i="9" s="1"/>
  <c r="L98" i="5" a="1"/>
  <c r="L98" i="5" s="1"/>
  <c r="L99" i="5" a="1"/>
  <c r="L99" i="5" s="1"/>
  <c r="L100" i="5" a="1"/>
  <c r="L100" i="5" s="1"/>
  <c r="L101" i="5" a="1"/>
  <c r="L101" i="5" s="1"/>
  <c r="L102" i="5" a="1"/>
  <c r="L102" i="5" s="1"/>
  <c r="M198" i="9" a="1"/>
  <c r="M198" i="9" s="1"/>
  <c r="N198" i="9" a="1"/>
  <c r="N198" i="9" s="1"/>
  <c r="M199" i="9" a="1"/>
  <c r="M199" i="9" s="1"/>
  <c r="N199" i="9" a="1"/>
  <c r="N199" i="9" s="1"/>
  <c r="M200" i="9" a="1"/>
  <c r="M200" i="9" s="1"/>
  <c r="N200" i="9" a="1"/>
  <c r="N200" i="9" s="1"/>
  <c r="M201" i="9" a="1"/>
  <c r="M201" i="9" s="1"/>
  <c r="N201" i="9" a="1"/>
  <c r="N201" i="9" s="1"/>
  <c r="M202" i="9" a="1"/>
  <c r="M202" i="9" s="1"/>
  <c r="N202" i="9" a="1"/>
  <c r="N202" i="9" s="1"/>
  <c r="L2" i="5" a="1"/>
  <c r="L2" i="5" s="1"/>
  <c r="L3" i="5" a="1"/>
  <c r="L3" i="5" s="1"/>
  <c r="L4" i="5" a="1"/>
  <c r="L4" i="5" s="1"/>
  <c r="L5" i="5" a="1"/>
  <c r="L5" i="5" s="1"/>
  <c r="L6" i="5" a="1"/>
  <c r="L6" i="5" s="1"/>
  <c r="L7" i="5" a="1"/>
  <c r="L7" i="5" s="1"/>
  <c r="L8" i="5" a="1"/>
  <c r="L8" i="5" s="1"/>
  <c r="L9" i="5" a="1"/>
  <c r="L9" i="5" s="1"/>
  <c r="L10" i="5" a="1"/>
  <c r="L10" i="5" s="1"/>
  <c r="L11" i="5" a="1"/>
  <c r="L11" i="5" s="1"/>
  <c r="L12" i="5" a="1"/>
  <c r="L12" i="5" s="1"/>
  <c r="L13" i="5" a="1"/>
  <c r="L13" i="5" s="1"/>
  <c r="L14" i="5" a="1"/>
  <c r="L14" i="5" s="1"/>
  <c r="L15" i="5" a="1"/>
  <c r="L15" i="5" s="1"/>
  <c r="L16" i="5" a="1"/>
  <c r="L16" i="5" s="1"/>
  <c r="L17" i="5" a="1"/>
  <c r="L17" i="5" s="1"/>
  <c r="L18" i="5" a="1"/>
  <c r="L18" i="5" s="1"/>
  <c r="L22" i="5" a="1"/>
  <c r="L22" i="5" s="1"/>
  <c r="L23" i="5" a="1"/>
  <c r="L23" i="5" s="1"/>
  <c r="L24" i="5" a="1"/>
  <c r="L24" i="5" s="1"/>
  <c r="L25" i="5" a="1"/>
  <c r="L25" i="5" s="1"/>
  <c r="L26" i="5" a="1"/>
  <c r="L26" i="5" s="1"/>
  <c r="L27" i="5" a="1"/>
  <c r="L27" i="5" s="1"/>
  <c r="L29" i="5" a="1"/>
  <c r="L29" i="5" s="1"/>
  <c r="L30" i="5" a="1"/>
  <c r="L30" i="5" s="1"/>
  <c r="L31" i="5" a="1"/>
  <c r="L31" i="5" s="1"/>
  <c r="L32" i="5" a="1"/>
  <c r="L32" i="5" s="1"/>
  <c r="L33" i="5" a="1"/>
  <c r="L33" i="5" s="1"/>
  <c r="L34" i="5" a="1"/>
  <c r="L34" i="5" s="1"/>
  <c r="L37" i="5" a="1"/>
  <c r="L37" i="5" s="1"/>
  <c r="L38" i="5" a="1"/>
  <c r="L38" i="5" s="1"/>
  <c r="L40" i="5" a="1"/>
  <c r="L40" i="5" s="1"/>
  <c r="L41" i="5" a="1"/>
  <c r="L41" i="5" s="1"/>
  <c r="L42" i="5" a="1"/>
  <c r="L42" i="5" s="1"/>
  <c r="L44" i="5" a="1"/>
  <c r="L44" i="5" s="1"/>
  <c r="L45" i="5" a="1"/>
  <c r="L45" i="5" s="1"/>
  <c r="L46" i="5" a="1"/>
  <c r="L46" i="5" s="1"/>
  <c r="L47" i="5" a="1"/>
  <c r="L47" i="5" s="1"/>
  <c r="L48" i="5" a="1"/>
  <c r="L48" i="5" s="1"/>
  <c r="L50" i="5" a="1"/>
  <c r="L50" i="5" s="1"/>
  <c r="L52" i="5" a="1"/>
  <c r="L52" i="5" s="1"/>
  <c r="L53" i="5" a="1"/>
  <c r="L53" i="5" s="1"/>
  <c r="L55" i="5" a="1"/>
  <c r="L55" i="5" s="1"/>
  <c r="L56" i="5" a="1"/>
  <c r="L56" i="5" s="1"/>
  <c r="L57" i="5" a="1"/>
  <c r="L57" i="5" s="1"/>
  <c r="L58" i="5" a="1"/>
  <c r="L58" i="5" s="1"/>
  <c r="L59" i="5" a="1"/>
  <c r="L59" i="5" s="1"/>
  <c r="L60" i="5" a="1"/>
  <c r="L60" i="5" s="1"/>
  <c r="L61" i="5" a="1"/>
  <c r="L61" i="5" s="1"/>
  <c r="L62" i="5" a="1"/>
  <c r="L62" i="5" s="1"/>
  <c r="L72" i="5" a="1"/>
  <c r="L72" i="5" s="1"/>
  <c r="L73" i="5" a="1"/>
  <c r="L73" i="5" s="1"/>
  <c r="L74" i="5" a="1"/>
  <c r="L74" i="5" s="1"/>
  <c r="L75" i="5" a="1"/>
  <c r="L75" i="5" s="1"/>
  <c r="L76" i="5" a="1"/>
  <c r="L76" i="5" s="1"/>
  <c r="L77" i="5" a="1"/>
  <c r="L77" i="5" s="1"/>
  <c r="L78" i="5" a="1"/>
  <c r="L78" i="5" s="1"/>
  <c r="L79" i="5" a="1"/>
  <c r="L79" i="5" s="1"/>
  <c r="L80" i="5" a="1"/>
  <c r="L80" i="5" s="1"/>
  <c r="L81" i="5" a="1"/>
  <c r="L81" i="5" s="1"/>
  <c r="L82" i="5" a="1"/>
  <c r="L82" i="5" s="1"/>
  <c r="L83" i="5" a="1"/>
  <c r="L83" i="5" s="1"/>
  <c r="L84" i="5" a="1"/>
  <c r="L84" i="5" s="1"/>
  <c r="L85" i="5" a="1"/>
  <c r="L85" i="5" s="1"/>
  <c r="L86" i="5" a="1"/>
  <c r="L86" i="5" s="1"/>
  <c r="L87" i="5" a="1"/>
  <c r="L87" i="5" s="1"/>
  <c r="L88" i="5" a="1"/>
  <c r="L88" i="5" s="1"/>
  <c r="L89" i="5" a="1"/>
  <c r="L89" i="5" s="1"/>
  <c r="L90" i="5" a="1"/>
  <c r="L90" i="5" s="1"/>
  <c r="L91" i="5" a="1"/>
  <c r="L91" i="5" s="1"/>
  <c r="L92" i="5" a="1"/>
  <c r="L92" i="5" s="1"/>
  <c r="L93" i="5" a="1"/>
  <c r="L93" i="5" s="1"/>
  <c r="L94" i="5" a="1"/>
  <c r="L94" i="5" s="1"/>
  <c r="L95" i="5" a="1"/>
  <c r="L95" i="5" s="1"/>
  <c r="L96" i="5" a="1"/>
  <c r="L96" i="5" s="1"/>
  <c r="L97" i="5" a="1"/>
  <c r="L97" i="5" s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2" i="6"/>
  <c r="B3" i="6"/>
  <c r="M193" i="9" a="1"/>
  <c r="M193" i="9" s="1"/>
  <c r="N193" i="9" a="1"/>
  <c r="N193" i="9" s="1"/>
  <c r="M194" i="9" a="1"/>
  <c r="M194" i="9" s="1"/>
  <c r="N194" i="9" a="1"/>
  <c r="N194" i="9" s="1"/>
  <c r="M195" i="9" a="1"/>
  <c r="M195" i="9" s="1"/>
  <c r="N195" i="9" a="1"/>
  <c r="N195" i="9" s="1"/>
  <c r="M196" i="9" a="1"/>
  <c r="M196" i="9" s="1"/>
  <c r="N196" i="9" a="1"/>
  <c r="N196" i="9" s="1"/>
  <c r="M197" i="9" a="1"/>
  <c r="M197" i="9" s="1"/>
  <c r="N197" i="9" a="1"/>
  <c r="N197" i="9" s="1"/>
  <c r="B2" i="9" a="1"/>
  <c r="B2" i="9" s="1"/>
  <c r="B3" i="9" a="1"/>
  <c r="B3" i="9" s="1"/>
  <c r="B4" i="9" a="1"/>
  <c r="B4" i="9" s="1"/>
  <c r="B5" i="9" a="1"/>
  <c r="B5" i="9" s="1"/>
  <c r="B6" i="9" a="1"/>
  <c r="B6" i="9" s="1"/>
  <c r="B7" i="9" a="1"/>
  <c r="B7" i="9" s="1"/>
  <c r="B8" i="9" a="1"/>
  <c r="B8" i="9" s="1"/>
  <c r="B9" i="9" a="1"/>
  <c r="B9" i="9" s="1"/>
  <c r="B10" i="9" a="1"/>
  <c r="B10" i="9" s="1"/>
  <c r="B11" i="9" a="1"/>
  <c r="B11" i="9" s="1"/>
  <c r="B12" i="9" a="1"/>
  <c r="B12" i="9" s="1"/>
  <c r="B13" i="9" a="1"/>
  <c r="B13" i="9" s="1"/>
  <c r="B14" i="9" a="1"/>
  <c r="B14" i="9" s="1"/>
  <c r="B15" i="9" a="1"/>
  <c r="B15" i="9" s="1"/>
  <c r="B16" i="9" a="1"/>
  <c r="B16" i="9" s="1"/>
  <c r="B17" i="9" a="1"/>
  <c r="B17" i="9" s="1"/>
  <c r="B18" i="9" a="1"/>
  <c r="B18" i="9" s="1"/>
  <c r="B19" i="9" a="1"/>
  <c r="B19" i="9" s="1"/>
  <c r="B20" i="9" a="1"/>
  <c r="B20" i="9" s="1"/>
  <c r="B21" i="9" a="1"/>
  <c r="B21" i="9" s="1"/>
  <c r="B22" i="9" a="1"/>
  <c r="B22" i="9" s="1"/>
  <c r="B23" i="9" a="1"/>
  <c r="B23" i="9" s="1"/>
  <c r="B24" i="9" a="1"/>
  <c r="B24" i="9" s="1"/>
  <c r="B25" i="9" a="1"/>
  <c r="B25" i="9" s="1"/>
  <c r="B26" i="9" a="1"/>
  <c r="B26" i="9" s="1"/>
  <c r="B27" i="9" a="1"/>
  <c r="B27" i="9" s="1"/>
  <c r="B28" i="9" a="1"/>
  <c r="B28" i="9" s="1"/>
  <c r="B29" i="9" a="1"/>
  <c r="B29" i="9" s="1"/>
  <c r="B30" i="9" a="1"/>
  <c r="B30" i="9" s="1"/>
  <c r="B31" i="9" a="1"/>
  <c r="B31" i="9" s="1"/>
  <c r="B32" i="9" a="1"/>
  <c r="B32" i="9" s="1"/>
  <c r="B33" i="9" a="1"/>
  <c r="B33" i="9" s="1"/>
  <c r="B34" i="9" a="1"/>
  <c r="B34" i="9" s="1"/>
  <c r="B35" i="9" a="1"/>
  <c r="B35" i="9" s="1"/>
  <c r="B36" i="9" a="1"/>
  <c r="B36" i="9" s="1"/>
  <c r="B37" i="9" a="1"/>
  <c r="B37" i="9" s="1"/>
  <c r="B38" i="9" a="1"/>
  <c r="B38" i="9" s="1"/>
  <c r="B39" i="9" a="1"/>
  <c r="B39" i="9" s="1"/>
  <c r="B40" i="9" a="1"/>
  <c r="B40" i="9" s="1"/>
  <c r="B41" i="9" a="1"/>
  <c r="B41" i="9" s="1"/>
  <c r="B42" i="9" a="1"/>
  <c r="B42" i="9" s="1"/>
  <c r="B43" i="9" a="1"/>
  <c r="B43" i="9" s="1"/>
  <c r="B44" i="9" a="1"/>
  <c r="B44" i="9" s="1"/>
  <c r="B45" i="9" a="1"/>
  <c r="B45" i="9" s="1"/>
  <c r="B46" i="9" a="1"/>
  <c r="B46" i="9" s="1"/>
  <c r="B47" i="9" a="1"/>
  <c r="B47" i="9" s="1"/>
  <c r="B48" i="9" a="1"/>
  <c r="B48" i="9" s="1"/>
  <c r="B49" i="9" a="1"/>
  <c r="B49" i="9" s="1"/>
  <c r="B50" i="9" a="1"/>
  <c r="B50" i="9" s="1"/>
  <c r="B51" i="9" a="1"/>
  <c r="B51" i="9" s="1"/>
  <c r="B52" i="9" a="1"/>
  <c r="B52" i="9" s="1"/>
  <c r="B53" i="9" a="1"/>
  <c r="B53" i="9" s="1"/>
  <c r="B54" i="9" a="1"/>
  <c r="B54" i="9" s="1"/>
  <c r="B55" i="9" a="1"/>
  <c r="B55" i="9" s="1"/>
  <c r="B56" i="9" a="1"/>
  <c r="B56" i="9" s="1"/>
  <c r="B57" i="9" a="1"/>
  <c r="B57" i="9" s="1"/>
  <c r="B58" i="9" a="1"/>
  <c r="B58" i="9" s="1"/>
  <c r="B59" i="9" a="1"/>
  <c r="B59" i="9" s="1"/>
  <c r="B60" i="9" a="1"/>
  <c r="B60" i="9" s="1"/>
  <c r="B61" i="9" a="1"/>
  <c r="B61" i="9" s="1"/>
  <c r="B62" i="9" a="1"/>
  <c r="B62" i="9" s="1"/>
  <c r="B63" i="9" a="1"/>
  <c r="B63" i="9" s="1"/>
  <c r="B64" i="9" a="1"/>
  <c r="B64" i="9" s="1"/>
  <c r="B65" i="9" a="1"/>
  <c r="B65" i="9" s="1"/>
  <c r="B66" i="9" a="1"/>
  <c r="B66" i="9" s="1"/>
  <c r="B67" i="9" a="1"/>
  <c r="B67" i="9" s="1"/>
  <c r="B68" i="9" a="1"/>
  <c r="B68" i="9" s="1"/>
  <c r="B69" i="9" a="1"/>
  <c r="B69" i="9" s="1"/>
  <c r="B70" i="9" a="1"/>
  <c r="B70" i="9" s="1"/>
  <c r="B71" i="9" a="1"/>
  <c r="B71" i="9" s="1"/>
  <c r="B72" i="9" a="1"/>
  <c r="B72" i="9" s="1"/>
  <c r="B73" i="9" a="1"/>
  <c r="B73" i="9" s="1"/>
  <c r="B74" i="9" a="1"/>
  <c r="B74" i="9" s="1"/>
  <c r="B75" i="9" a="1"/>
  <c r="B75" i="9" s="1"/>
  <c r="B76" i="9" a="1"/>
  <c r="B76" i="9" s="1"/>
  <c r="B77" i="9" a="1"/>
  <c r="B77" i="9" s="1"/>
  <c r="B78" i="9" a="1"/>
  <c r="B78" i="9" s="1"/>
  <c r="B79" i="9" a="1"/>
  <c r="B79" i="9" s="1"/>
  <c r="B80" i="9" a="1"/>
  <c r="B80" i="9" s="1"/>
  <c r="B81" i="9" a="1"/>
  <c r="B81" i="9" s="1"/>
  <c r="B82" i="9" a="1"/>
  <c r="B82" i="9" s="1"/>
  <c r="B83" i="9" a="1"/>
  <c r="B83" i="9" s="1"/>
  <c r="B84" i="9" a="1"/>
  <c r="B84" i="9" s="1"/>
  <c r="B85" i="9" a="1"/>
  <c r="B85" i="9" s="1"/>
  <c r="B86" i="9" a="1"/>
  <c r="B86" i="9" s="1"/>
  <c r="B87" i="9" a="1"/>
  <c r="B87" i="9" s="1"/>
  <c r="B88" i="9" a="1"/>
  <c r="B88" i="9" s="1"/>
  <c r="B89" i="9" a="1"/>
  <c r="B89" i="9" s="1"/>
  <c r="B90" i="9" a="1"/>
  <c r="B90" i="9" s="1"/>
  <c r="B91" i="9" a="1"/>
  <c r="B91" i="9" s="1"/>
  <c r="B92" i="9" a="1"/>
  <c r="B92" i="9"/>
  <c r="B93" i="9" a="1"/>
  <c r="B93" i="9" s="1"/>
  <c r="B94" i="9" a="1"/>
  <c r="B94" i="9" s="1"/>
  <c r="B95" i="9" a="1"/>
  <c r="B95" i="9" s="1"/>
  <c r="B96" i="9" a="1"/>
  <c r="B96" i="9" s="1"/>
  <c r="B97" i="9" a="1"/>
  <c r="B97" i="9" s="1"/>
  <c r="B98" i="9" a="1"/>
  <c r="B98" i="9" s="1"/>
  <c r="B99" i="9" a="1"/>
  <c r="B99" i="9" s="1"/>
  <c r="B100" i="9" a="1"/>
  <c r="B100" i="9" s="1"/>
  <c r="B101" i="9" a="1"/>
  <c r="B101" i="9" s="1"/>
  <c r="B102" i="9" a="1"/>
  <c r="B102" i="9" s="1"/>
  <c r="B103" i="9" a="1"/>
  <c r="B103" i="9" s="1"/>
  <c r="B104" i="9" a="1"/>
  <c r="B104" i="9" s="1"/>
  <c r="B105" i="9" a="1"/>
  <c r="B105" i="9" s="1"/>
  <c r="B106" i="9" a="1"/>
  <c r="B106" i="9" s="1"/>
  <c r="B107" i="9" a="1"/>
  <c r="B107" i="9" s="1"/>
  <c r="B108" i="9" a="1"/>
  <c r="B108" i="9" s="1"/>
  <c r="B109" i="9" a="1"/>
  <c r="B109" i="9" s="1"/>
  <c r="B110" i="9" a="1"/>
  <c r="B110" i="9" s="1"/>
  <c r="B111" i="9" a="1"/>
  <c r="B111" i="9" s="1"/>
  <c r="B112" i="9" a="1"/>
  <c r="B112" i="9" s="1"/>
  <c r="B113" i="9" a="1"/>
  <c r="B113" i="9" s="1"/>
  <c r="B114" i="9" a="1"/>
  <c r="B114" i="9" s="1"/>
  <c r="B115" i="9" a="1"/>
  <c r="B115" i="9" s="1"/>
  <c r="B116" i="9" a="1"/>
  <c r="B116" i="9" s="1"/>
  <c r="B117" i="9" a="1"/>
  <c r="B117" i="9" s="1"/>
  <c r="B118" i="9" a="1"/>
  <c r="B118" i="9" s="1"/>
  <c r="B119" i="9" a="1"/>
  <c r="B119" i="9" s="1"/>
  <c r="B120" i="9" a="1"/>
  <c r="B120" i="9" s="1"/>
  <c r="B121" i="9" a="1"/>
  <c r="B121" i="9" s="1"/>
  <c r="B122" i="9" a="1"/>
  <c r="B122" i="9" s="1"/>
  <c r="B123" i="9" a="1"/>
  <c r="B123" i="9" s="1"/>
  <c r="B124" i="9" a="1"/>
  <c r="B124" i="9" s="1"/>
  <c r="B125" i="9" a="1"/>
  <c r="B125" i="9" s="1"/>
  <c r="B126" i="9" a="1"/>
  <c r="B126" i="9" s="1"/>
  <c r="B127" i="9" a="1"/>
  <c r="B127" i="9" s="1"/>
  <c r="B128" i="9" a="1"/>
  <c r="B128" i="9" s="1"/>
  <c r="B129" i="9" a="1"/>
  <c r="B129" i="9" s="1"/>
  <c r="B130" i="9" a="1"/>
  <c r="B130" i="9" s="1"/>
  <c r="B131" i="9" a="1"/>
  <c r="B131" i="9" s="1"/>
  <c r="B132" i="9" a="1"/>
  <c r="B132" i="9" s="1"/>
  <c r="B133" i="9" a="1"/>
  <c r="B133" i="9" s="1"/>
  <c r="B134" i="9" a="1"/>
  <c r="B134" i="9" s="1"/>
  <c r="B135" i="9" a="1"/>
  <c r="B135" i="9" s="1"/>
  <c r="B136" i="9" a="1"/>
  <c r="B136" i="9" s="1"/>
  <c r="B137" i="9" a="1"/>
  <c r="B137" i="9" s="1"/>
  <c r="B138" i="9" a="1"/>
  <c r="B138" i="9" s="1"/>
  <c r="B139" i="9" a="1"/>
  <c r="B139" i="9" s="1"/>
  <c r="B140" i="9" a="1"/>
  <c r="B140" i="9" s="1"/>
  <c r="B141" i="9" a="1"/>
  <c r="B141" i="9" s="1"/>
  <c r="B142" i="9" a="1"/>
  <c r="B142" i="9" s="1"/>
  <c r="B143" i="9" a="1"/>
  <c r="B143" i="9" s="1"/>
  <c r="B144" i="9" a="1"/>
  <c r="B144" i="9" s="1"/>
  <c r="B145" i="9" a="1"/>
  <c r="B145" i="9" s="1"/>
  <c r="B146" i="9" a="1"/>
  <c r="B146" i="9" s="1"/>
  <c r="B147" i="9" a="1"/>
  <c r="B147" i="9" s="1"/>
  <c r="B148" i="9" a="1"/>
  <c r="B148" i="9" s="1"/>
  <c r="B149" i="9" a="1"/>
  <c r="B149" i="9" s="1"/>
  <c r="B150" i="9" a="1"/>
  <c r="B150" i="9" s="1"/>
  <c r="B151" i="9" a="1"/>
  <c r="B151" i="9" s="1"/>
  <c r="B152" i="9" a="1"/>
  <c r="B152" i="9" s="1"/>
  <c r="B153" i="9" a="1"/>
  <c r="B153" i="9" s="1"/>
  <c r="B154" i="9" a="1"/>
  <c r="B154" i="9" s="1"/>
  <c r="B155" i="9" a="1"/>
  <c r="B155" i="9" s="1"/>
  <c r="B156" i="9" a="1"/>
  <c r="B156" i="9" s="1"/>
  <c r="B157" i="9" a="1"/>
  <c r="B157" i="9" s="1"/>
  <c r="B158" i="9" a="1"/>
  <c r="B158" i="9" s="1"/>
  <c r="B159" i="9" a="1"/>
  <c r="B159" i="9" s="1"/>
  <c r="B160" i="9" a="1"/>
  <c r="B160" i="9" s="1"/>
  <c r="B161" i="9" a="1"/>
  <c r="B161" i="9" s="1"/>
  <c r="B162" i="9" a="1"/>
  <c r="B162" i="9" s="1"/>
  <c r="B163" i="9" a="1"/>
  <c r="B163" i="9" s="1"/>
  <c r="B164" i="9" a="1"/>
  <c r="B164" i="9" s="1"/>
  <c r="B165" i="9" a="1"/>
  <c r="B165" i="9" s="1"/>
  <c r="B166" i="9" a="1"/>
  <c r="B166" i="9" s="1"/>
  <c r="B167" i="9" a="1"/>
  <c r="B167" i="9" s="1"/>
  <c r="B168" i="9" a="1"/>
  <c r="B168" i="9" s="1"/>
  <c r="B169" i="9" a="1"/>
  <c r="B169" i="9" s="1"/>
  <c r="B170" i="9" a="1"/>
  <c r="B170" i="9" s="1"/>
  <c r="B171" i="9" a="1"/>
  <c r="B171" i="9" s="1"/>
  <c r="M2" i="9" a="1"/>
  <c r="M2" i="9" s="1"/>
  <c r="N2" i="9" a="1"/>
  <c r="N2" i="9" s="1"/>
  <c r="N3" i="9" a="1"/>
  <c r="N3" i="9" s="1"/>
  <c r="N4" i="9" a="1"/>
  <c r="N4" i="9" s="1"/>
  <c r="N5" i="9" a="1"/>
  <c r="N5" i="9" s="1"/>
  <c r="N6" i="9" a="1"/>
  <c r="N6" i="9" s="1"/>
  <c r="N7" i="9" a="1"/>
  <c r="N7" i="9" s="1"/>
  <c r="N8" i="9" a="1"/>
  <c r="N8" i="9" s="1"/>
  <c r="N9" i="9" a="1"/>
  <c r="N9" i="9" s="1"/>
  <c r="N10" i="9" a="1"/>
  <c r="N10" i="9" s="1"/>
  <c r="N11" i="9" a="1"/>
  <c r="N11" i="9" s="1"/>
  <c r="N12" i="9" a="1"/>
  <c r="N12" i="9" s="1"/>
  <c r="N13" i="9" a="1"/>
  <c r="N13" i="9" s="1"/>
  <c r="N14" i="9" a="1"/>
  <c r="N14" i="9" s="1"/>
  <c r="N15" i="9" a="1"/>
  <c r="N15" i="9" s="1"/>
  <c r="N16" i="9" a="1"/>
  <c r="N16" i="9" s="1"/>
  <c r="N17" i="9" a="1"/>
  <c r="N17" i="9" s="1"/>
  <c r="N18" i="9" a="1"/>
  <c r="N18" i="9" s="1"/>
  <c r="N19" i="9" a="1"/>
  <c r="N19" i="9" s="1"/>
  <c r="N20" i="9" a="1"/>
  <c r="N20" i="9" s="1"/>
  <c r="N21" i="9" a="1"/>
  <c r="N21" i="9" s="1"/>
  <c r="N22" i="9" a="1"/>
  <c r="N22" i="9" s="1"/>
  <c r="N23" i="9" a="1"/>
  <c r="N23" i="9" s="1"/>
  <c r="N24" i="9" a="1"/>
  <c r="N24" i="9" s="1"/>
  <c r="N25" i="9" a="1"/>
  <c r="N25" i="9" s="1"/>
  <c r="N26" i="9" a="1"/>
  <c r="N26" i="9" s="1"/>
  <c r="N27" i="9" a="1"/>
  <c r="N27" i="9" s="1"/>
  <c r="N28" i="9" a="1"/>
  <c r="N28" i="9" s="1"/>
  <c r="N29" i="9" a="1"/>
  <c r="N29" i="9" s="1"/>
  <c r="N30" i="9" a="1"/>
  <c r="N30" i="9" s="1"/>
  <c r="N31" i="9" a="1"/>
  <c r="N31" i="9" s="1"/>
  <c r="N32" i="9" a="1"/>
  <c r="N32" i="9" s="1"/>
  <c r="N33" i="9" a="1"/>
  <c r="N33" i="9" s="1"/>
  <c r="N34" i="9" a="1"/>
  <c r="N34" i="9" s="1"/>
  <c r="N35" i="9" a="1"/>
  <c r="N35" i="9" s="1"/>
  <c r="N36" i="9" a="1"/>
  <c r="N36" i="9" s="1"/>
  <c r="N37" i="9" a="1"/>
  <c r="N37" i="9" s="1"/>
  <c r="N38" i="9" a="1"/>
  <c r="N38" i="9" s="1"/>
  <c r="N39" i="9" a="1"/>
  <c r="N39" i="9" s="1"/>
  <c r="N40" i="9" a="1"/>
  <c r="N40" i="9" s="1"/>
  <c r="N41" i="9" a="1"/>
  <c r="N41" i="9" s="1"/>
  <c r="N42" i="9" a="1"/>
  <c r="N42" i="9" s="1"/>
  <c r="N43" i="9" a="1"/>
  <c r="N43" i="9" s="1"/>
  <c r="N44" i="9" a="1"/>
  <c r="N44" i="9" s="1"/>
  <c r="N45" i="9" a="1"/>
  <c r="N45" i="9" s="1"/>
  <c r="N46" i="9" a="1"/>
  <c r="N46" i="9" s="1"/>
  <c r="N47" i="9" a="1"/>
  <c r="N47" i="9" s="1"/>
  <c r="N48" i="9" a="1"/>
  <c r="N48" i="9" s="1"/>
  <c r="N49" i="9" a="1"/>
  <c r="N49" i="9" s="1"/>
  <c r="N50" i="9" a="1"/>
  <c r="N50" i="9" s="1"/>
  <c r="N51" i="9" a="1"/>
  <c r="N51" i="9" s="1"/>
  <c r="N52" i="9" a="1"/>
  <c r="N52" i="9" s="1"/>
  <c r="N53" i="9" a="1"/>
  <c r="N53" i="9" s="1"/>
  <c r="N54" i="9" a="1"/>
  <c r="N54" i="9" s="1"/>
  <c r="N55" i="9" a="1"/>
  <c r="N55" i="9" s="1"/>
  <c r="N56" i="9" a="1"/>
  <c r="N56" i="9" s="1"/>
  <c r="N57" i="9" a="1"/>
  <c r="N57" i="9" s="1"/>
  <c r="N58" i="9" a="1"/>
  <c r="N58" i="9" s="1"/>
  <c r="N59" i="9" a="1"/>
  <c r="N59" i="9" s="1"/>
  <c r="N60" i="9" a="1"/>
  <c r="N60" i="9" s="1"/>
  <c r="N61" i="9" a="1"/>
  <c r="N61" i="9" s="1"/>
  <c r="N62" i="9" a="1"/>
  <c r="N62" i="9" s="1"/>
  <c r="N63" i="9" a="1"/>
  <c r="N63" i="9" s="1"/>
  <c r="N64" i="9" a="1"/>
  <c r="N64" i="9" s="1"/>
  <c r="N65" i="9" a="1"/>
  <c r="N65" i="9" s="1"/>
  <c r="N66" i="9" a="1"/>
  <c r="N66" i="9" s="1"/>
  <c r="N67" i="9" a="1"/>
  <c r="N67" i="9" s="1"/>
  <c r="N68" i="9" a="1"/>
  <c r="N68" i="9" s="1"/>
  <c r="N69" i="9" a="1"/>
  <c r="N69" i="9" s="1"/>
  <c r="N70" i="9" a="1"/>
  <c r="N70" i="9" s="1"/>
  <c r="N71" i="9" a="1"/>
  <c r="N71" i="9" s="1"/>
  <c r="N72" i="9" a="1"/>
  <c r="N72" i="9" s="1"/>
  <c r="N73" i="9" a="1"/>
  <c r="N73" i="9" s="1"/>
  <c r="N74" i="9" a="1"/>
  <c r="N74" i="9" s="1"/>
  <c r="N75" i="9" a="1"/>
  <c r="N75" i="9" s="1"/>
  <c r="N76" i="9" a="1"/>
  <c r="N76" i="9" s="1"/>
  <c r="N77" i="9" a="1"/>
  <c r="N77" i="9" s="1"/>
  <c r="N78" i="9" a="1"/>
  <c r="N78" i="9" s="1"/>
  <c r="N79" i="9" a="1"/>
  <c r="N79" i="9" s="1"/>
  <c r="N80" i="9" a="1"/>
  <c r="N80" i="9" s="1"/>
  <c r="N81" i="9" a="1"/>
  <c r="N81" i="9" s="1"/>
  <c r="N82" i="9" a="1"/>
  <c r="N82" i="9" s="1"/>
  <c r="N83" i="9" a="1"/>
  <c r="N83" i="9" s="1"/>
  <c r="N84" i="9" a="1"/>
  <c r="N84" i="9" s="1"/>
  <c r="N85" i="9" a="1"/>
  <c r="N85" i="9" s="1"/>
  <c r="N86" i="9" a="1"/>
  <c r="N86" i="9" s="1"/>
  <c r="N87" i="9" a="1"/>
  <c r="N87" i="9" s="1"/>
  <c r="N88" i="9" a="1"/>
  <c r="N88" i="9" s="1"/>
  <c r="N89" i="9" a="1"/>
  <c r="N89" i="9" s="1"/>
  <c r="N90" i="9" a="1"/>
  <c r="N90" i="9" s="1"/>
  <c r="N91" i="9" a="1"/>
  <c r="N91" i="9" s="1"/>
  <c r="N92" i="9" a="1"/>
  <c r="N92" i="9" s="1"/>
  <c r="N93" i="9" a="1"/>
  <c r="N93" i="9" s="1"/>
  <c r="N94" i="9" a="1"/>
  <c r="N94" i="9" s="1"/>
  <c r="N95" i="9" a="1"/>
  <c r="N95" i="9" s="1"/>
  <c r="N96" i="9" a="1"/>
  <c r="N96" i="9" s="1"/>
  <c r="N97" i="9" a="1"/>
  <c r="N97" i="9" s="1"/>
  <c r="N98" i="9" a="1"/>
  <c r="N98" i="9" s="1"/>
  <c r="N99" i="9" a="1"/>
  <c r="N99" i="9" s="1"/>
  <c r="N100" i="9" a="1"/>
  <c r="N100" i="9" s="1"/>
  <c r="N101" i="9" a="1"/>
  <c r="N101" i="9" s="1"/>
  <c r="N102" i="9" a="1"/>
  <c r="N102" i="9" s="1"/>
  <c r="N103" i="9" a="1"/>
  <c r="N103" i="9" s="1"/>
  <c r="N104" i="9" a="1"/>
  <c r="N104" i="9" s="1"/>
  <c r="N105" i="9" a="1"/>
  <c r="N105" i="9" s="1"/>
  <c r="N106" i="9" a="1"/>
  <c r="N106" i="9" s="1"/>
  <c r="N107" i="9" a="1"/>
  <c r="N107" i="9" s="1"/>
  <c r="N108" i="9" a="1"/>
  <c r="N108" i="9" s="1"/>
  <c r="N109" i="9" a="1"/>
  <c r="N109" i="9" s="1"/>
  <c r="N110" i="9" a="1"/>
  <c r="N110" i="9" s="1"/>
  <c r="N111" i="9" a="1"/>
  <c r="N111" i="9" s="1"/>
  <c r="N112" i="9" a="1"/>
  <c r="N112" i="9" s="1"/>
  <c r="N113" i="9" a="1"/>
  <c r="N113" i="9" s="1"/>
  <c r="N114" i="9" a="1"/>
  <c r="N114" i="9" s="1"/>
  <c r="N115" i="9" a="1"/>
  <c r="N115" i="9" s="1"/>
  <c r="N116" i="9" a="1"/>
  <c r="N116" i="9" s="1"/>
  <c r="N117" i="9" a="1"/>
  <c r="N117" i="9" s="1"/>
  <c r="N118" i="9" a="1"/>
  <c r="N118" i="9" s="1"/>
  <c r="N119" i="9" a="1"/>
  <c r="N119" i="9" s="1"/>
  <c r="N120" i="9" a="1"/>
  <c r="N120" i="9" s="1"/>
  <c r="N121" i="9" a="1"/>
  <c r="N121" i="9" s="1"/>
  <c r="N122" i="9" a="1"/>
  <c r="N122" i="9" s="1"/>
  <c r="N123" i="9" a="1"/>
  <c r="N123" i="9" s="1"/>
  <c r="N124" i="9" a="1"/>
  <c r="N124" i="9" s="1"/>
  <c r="N125" i="9" a="1"/>
  <c r="N125" i="9" s="1"/>
  <c r="N126" i="9" a="1"/>
  <c r="N126" i="9" s="1"/>
  <c r="N127" i="9" a="1"/>
  <c r="N127" i="9" s="1"/>
  <c r="N128" i="9" a="1"/>
  <c r="N128" i="9" s="1"/>
  <c r="N129" i="9" a="1"/>
  <c r="N129" i="9" s="1"/>
  <c r="N130" i="9" a="1"/>
  <c r="N130" i="9" s="1"/>
  <c r="N131" i="9" a="1"/>
  <c r="N131" i="9" s="1"/>
  <c r="N132" i="9" a="1"/>
  <c r="N132" i="9" s="1"/>
  <c r="N133" i="9" a="1"/>
  <c r="N133" i="9" s="1"/>
  <c r="N134" i="9" a="1"/>
  <c r="N134" i="9" s="1"/>
  <c r="N135" i="9" a="1"/>
  <c r="N135" i="9" s="1"/>
  <c r="N136" i="9" a="1"/>
  <c r="N136" i="9" s="1"/>
  <c r="N137" i="9" a="1"/>
  <c r="N137" i="9" s="1"/>
  <c r="N138" i="9" a="1"/>
  <c r="N138" i="9" s="1"/>
  <c r="N139" i="9" a="1"/>
  <c r="N139" i="9" s="1"/>
  <c r="N140" i="9" a="1"/>
  <c r="N140" i="9" s="1"/>
  <c r="N141" i="9" a="1"/>
  <c r="N141" i="9" s="1"/>
  <c r="N142" i="9" a="1"/>
  <c r="N142" i="9" s="1"/>
  <c r="N143" i="9" a="1"/>
  <c r="N143" i="9" s="1"/>
  <c r="N144" i="9" a="1"/>
  <c r="N144" i="9" s="1"/>
  <c r="N145" i="9" a="1"/>
  <c r="N145" i="9" s="1"/>
  <c r="N146" i="9" a="1"/>
  <c r="N146" i="9" s="1"/>
  <c r="N147" i="9" a="1"/>
  <c r="N147" i="9" s="1"/>
  <c r="N148" i="9" a="1"/>
  <c r="N148" i="9" s="1"/>
  <c r="N149" i="9" a="1"/>
  <c r="N149" i="9" s="1"/>
  <c r="N150" i="9" a="1"/>
  <c r="N150" i="9" s="1"/>
  <c r="N151" i="9" a="1"/>
  <c r="N151" i="9" s="1"/>
  <c r="N152" i="9" a="1"/>
  <c r="N152" i="9" s="1"/>
  <c r="N153" i="9" a="1"/>
  <c r="N153" i="9" s="1"/>
  <c r="N154" i="9" a="1"/>
  <c r="N154" i="9" s="1"/>
  <c r="N155" i="9" a="1"/>
  <c r="N155" i="9" s="1"/>
  <c r="N156" i="9" a="1"/>
  <c r="N156" i="9" s="1"/>
  <c r="N157" i="9" a="1"/>
  <c r="N157" i="9" s="1"/>
  <c r="N158" i="9" a="1"/>
  <c r="N158" i="9" s="1"/>
  <c r="N159" i="9" a="1"/>
  <c r="N159" i="9" s="1"/>
  <c r="N160" i="9" a="1"/>
  <c r="N160" i="9" s="1"/>
  <c r="N161" i="9" a="1"/>
  <c r="N161" i="9" s="1"/>
  <c r="N162" i="9" a="1"/>
  <c r="N162" i="9" s="1"/>
  <c r="N163" i="9" a="1"/>
  <c r="N163" i="9" s="1"/>
  <c r="N164" i="9" a="1"/>
  <c r="N164" i="9" s="1"/>
  <c r="N165" i="9" a="1"/>
  <c r="N165" i="9" s="1"/>
  <c r="N166" i="9" a="1"/>
  <c r="N166" i="9" s="1"/>
  <c r="N167" i="9" a="1"/>
  <c r="N167" i="9" s="1"/>
  <c r="N168" i="9" a="1"/>
  <c r="N168" i="9" s="1"/>
  <c r="N169" i="9" a="1"/>
  <c r="N169" i="9" s="1"/>
  <c r="N170" i="9" a="1"/>
  <c r="N170" i="9" s="1"/>
  <c r="N171" i="9" a="1"/>
  <c r="N171" i="9" s="1"/>
  <c r="N172" i="9" a="1"/>
  <c r="N172" i="9" s="1"/>
  <c r="N173" i="9" a="1"/>
  <c r="N173" i="9" s="1"/>
  <c r="N174" i="9" a="1"/>
  <c r="N174" i="9" s="1"/>
  <c r="N175" i="9" a="1"/>
  <c r="N175" i="9" s="1"/>
  <c r="N176" i="9" a="1"/>
  <c r="N176" i="9" s="1"/>
  <c r="N177" i="9" a="1"/>
  <c r="N177" i="9" s="1"/>
  <c r="N178" i="9" a="1"/>
  <c r="N178" i="9" s="1"/>
  <c r="N179" i="9" a="1"/>
  <c r="N179" i="9" s="1"/>
  <c r="N180" i="9" a="1"/>
  <c r="N180" i="9" s="1"/>
  <c r="N181" i="9" a="1"/>
  <c r="N181" i="9" s="1"/>
  <c r="N182" i="9" a="1"/>
  <c r="N182" i="9" s="1"/>
  <c r="N183" i="9" a="1"/>
  <c r="N183" i="9" s="1"/>
  <c r="N184" i="9" a="1"/>
  <c r="N184" i="9" s="1"/>
  <c r="N185" i="9" a="1"/>
  <c r="N185" i="9" s="1"/>
  <c r="N186" i="9" a="1"/>
  <c r="N186" i="9" s="1"/>
  <c r="N187" i="9" a="1"/>
  <c r="N187" i="9" s="1"/>
  <c r="N188" i="9" a="1"/>
  <c r="N188" i="9" s="1"/>
  <c r="N189" i="9" a="1"/>
  <c r="N189" i="9" s="1"/>
  <c r="N190" i="9" a="1"/>
  <c r="N190" i="9" s="1"/>
  <c r="N191" i="9" a="1"/>
  <c r="N191" i="9" s="1"/>
  <c r="N192" i="9" a="1"/>
  <c r="N192" i="9" s="1"/>
  <c r="M3" i="9" a="1"/>
  <c r="M3" i="9" s="1"/>
  <c r="M4" i="9" a="1"/>
  <c r="M4" i="9" s="1"/>
  <c r="M5" i="9" a="1"/>
  <c r="M5" i="9" s="1"/>
  <c r="M6" i="9" a="1"/>
  <c r="M6" i="9" s="1"/>
  <c r="M7" i="9" a="1"/>
  <c r="M7" i="9" s="1"/>
  <c r="M8" i="9" a="1"/>
  <c r="M8" i="9" s="1"/>
  <c r="M9" i="9" a="1"/>
  <c r="M9" i="9" s="1"/>
  <c r="M10" i="9" a="1"/>
  <c r="M10" i="9" s="1"/>
  <c r="M11" i="9" a="1"/>
  <c r="M11" i="9" s="1"/>
  <c r="M12" i="9" a="1"/>
  <c r="M12" i="9" s="1"/>
  <c r="M13" i="9" a="1"/>
  <c r="M13" i="9" s="1"/>
  <c r="M14" i="9" a="1"/>
  <c r="M14" i="9" s="1"/>
  <c r="M15" i="9" a="1"/>
  <c r="M15" i="9" s="1"/>
  <c r="M16" i="9" a="1"/>
  <c r="M16" i="9" s="1"/>
  <c r="M17" i="9" a="1"/>
  <c r="M17" i="9" s="1"/>
  <c r="M18" i="9" a="1"/>
  <c r="M18" i="9" s="1"/>
  <c r="M19" i="9" a="1"/>
  <c r="M19" i="9" s="1"/>
  <c r="M20" i="9" a="1"/>
  <c r="M20" i="9" s="1"/>
  <c r="M21" i="9" a="1"/>
  <c r="M21" i="9" s="1"/>
  <c r="M22" i="9" a="1"/>
  <c r="M22" i="9" s="1"/>
  <c r="M23" i="9" a="1"/>
  <c r="M23" i="9" s="1"/>
  <c r="M24" i="9" a="1"/>
  <c r="M24" i="9" s="1"/>
  <c r="M25" i="9" a="1"/>
  <c r="M25" i="9" s="1"/>
  <c r="M26" i="9" a="1"/>
  <c r="M26" i="9" s="1"/>
  <c r="M27" i="9" a="1"/>
  <c r="M27" i="9" s="1"/>
  <c r="M28" i="9" a="1"/>
  <c r="M28" i="9" s="1"/>
  <c r="M29" i="9" a="1"/>
  <c r="M29" i="9" s="1"/>
  <c r="M30" i="9" a="1"/>
  <c r="M30" i="9" s="1"/>
  <c r="M31" i="9" a="1"/>
  <c r="M31" i="9" s="1"/>
  <c r="M32" i="9" a="1"/>
  <c r="M32" i="9" s="1"/>
  <c r="M33" i="9" a="1"/>
  <c r="M33" i="9" s="1"/>
  <c r="M34" i="9" a="1"/>
  <c r="M34" i="9" s="1"/>
  <c r="M35" i="9" a="1"/>
  <c r="M35" i="9" s="1"/>
  <c r="M36" i="9" a="1"/>
  <c r="M36" i="9" s="1"/>
  <c r="M37" i="9" a="1"/>
  <c r="M37" i="9" s="1"/>
  <c r="M38" i="9" a="1"/>
  <c r="M38" i="9" s="1"/>
  <c r="M39" i="9" a="1"/>
  <c r="M39" i="9" s="1"/>
  <c r="M40" i="9" a="1"/>
  <c r="M40" i="9" s="1"/>
  <c r="M41" i="9" a="1"/>
  <c r="M41" i="9" s="1"/>
  <c r="M42" i="9" a="1"/>
  <c r="M42" i="9" s="1"/>
  <c r="M43" i="9" a="1"/>
  <c r="M43" i="9" s="1"/>
  <c r="M44" i="9" a="1"/>
  <c r="M44" i="9" s="1"/>
  <c r="M45" i="9" a="1"/>
  <c r="M45" i="9" s="1"/>
  <c r="M46" i="9" a="1"/>
  <c r="M46" i="9" s="1"/>
  <c r="M47" i="9" a="1"/>
  <c r="M47" i="9" s="1"/>
  <c r="M48" i="9" a="1"/>
  <c r="M48" i="9" s="1"/>
  <c r="M49" i="9" a="1"/>
  <c r="M49" i="9" s="1"/>
  <c r="M50" i="9" a="1"/>
  <c r="M50" i="9" s="1"/>
  <c r="M51" i="9" a="1"/>
  <c r="M51" i="9" s="1"/>
  <c r="M52" i="9" a="1"/>
  <c r="M52" i="9" s="1"/>
  <c r="M53" i="9" a="1"/>
  <c r="M53" i="9" s="1"/>
  <c r="M54" i="9" a="1"/>
  <c r="M54" i="9" s="1"/>
  <c r="M55" i="9" a="1"/>
  <c r="M55" i="9" s="1"/>
  <c r="M56" i="9" a="1"/>
  <c r="M56" i="9" s="1"/>
  <c r="M57" i="9" a="1"/>
  <c r="M57" i="9" s="1"/>
  <c r="M58" i="9" a="1"/>
  <c r="M58" i="9" s="1"/>
  <c r="M59" i="9" a="1"/>
  <c r="M59" i="9" s="1"/>
  <c r="M60" i="9" a="1"/>
  <c r="M60" i="9" s="1"/>
  <c r="M61" i="9" a="1"/>
  <c r="M61" i="9" s="1"/>
  <c r="M62" i="9" a="1"/>
  <c r="M62" i="9" s="1"/>
  <c r="M63" i="9" a="1"/>
  <c r="M63" i="9" s="1"/>
  <c r="M64" i="9" a="1"/>
  <c r="M64" i="9" s="1"/>
  <c r="M65" i="9" a="1"/>
  <c r="M65" i="9" s="1"/>
  <c r="M66" i="9" a="1"/>
  <c r="M66" i="9" s="1"/>
  <c r="M67" i="9" a="1"/>
  <c r="M67" i="9" s="1"/>
  <c r="M68" i="9" a="1"/>
  <c r="M68" i="9" s="1"/>
  <c r="M69" i="9" a="1"/>
  <c r="M69" i="9" s="1"/>
  <c r="M70" i="9" a="1"/>
  <c r="M70" i="9" s="1"/>
  <c r="M71" i="9" a="1"/>
  <c r="M71" i="9" s="1"/>
  <c r="M72" i="9" a="1"/>
  <c r="M72" i="9" s="1"/>
  <c r="M73" i="9" a="1"/>
  <c r="M73" i="9" s="1"/>
  <c r="M74" i="9" a="1"/>
  <c r="M74" i="9" s="1"/>
  <c r="M75" i="9" a="1"/>
  <c r="M75" i="9" s="1"/>
  <c r="M76" i="9" a="1"/>
  <c r="M76" i="9" s="1"/>
  <c r="M77" i="9" a="1"/>
  <c r="M77" i="9" s="1"/>
  <c r="M78" i="9" a="1"/>
  <c r="M78" i="9" s="1"/>
  <c r="M79" i="9" a="1"/>
  <c r="M79" i="9" s="1"/>
  <c r="M80" i="9" a="1"/>
  <c r="M80" i="9" s="1"/>
  <c r="M81" i="9" a="1"/>
  <c r="M81" i="9" s="1"/>
  <c r="M82" i="9" a="1"/>
  <c r="M82" i="9" s="1"/>
  <c r="M83" i="9" a="1"/>
  <c r="M83" i="9" s="1"/>
  <c r="M84" i="9" a="1"/>
  <c r="M84" i="9" s="1"/>
  <c r="M85" i="9" a="1"/>
  <c r="M85" i="9" s="1"/>
  <c r="M86" i="9" a="1"/>
  <c r="M86" i="9" s="1"/>
  <c r="M87" i="9" a="1"/>
  <c r="M87" i="9" s="1"/>
  <c r="M88" i="9" a="1"/>
  <c r="M88" i="9" s="1"/>
  <c r="M89" i="9" a="1"/>
  <c r="M89" i="9" s="1"/>
  <c r="M90" i="9" a="1"/>
  <c r="M90" i="9" s="1"/>
  <c r="M91" i="9" a="1"/>
  <c r="M91" i="9" s="1"/>
  <c r="M92" i="9" a="1"/>
  <c r="M92" i="9" s="1"/>
  <c r="M93" i="9" a="1"/>
  <c r="M93" i="9" s="1"/>
  <c r="M94" i="9" a="1"/>
  <c r="M94" i="9" s="1"/>
  <c r="M95" i="9" a="1"/>
  <c r="M95" i="9" s="1"/>
  <c r="M96" i="9" a="1"/>
  <c r="M96" i="9" s="1"/>
  <c r="M97" i="9" a="1"/>
  <c r="M97" i="9" s="1"/>
  <c r="M98" i="9" a="1"/>
  <c r="M98" i="9" s="1"/>
  <c r="M99" i="9" a="1"/>
  <c r="M99" i="9" s="1"/>
  <c r="M100" i="9" a="1"/>
  <c r="M100" i="9" s="1"/>
  <c r="M101" i="9" a="1"/>
  <c r="M101" i="9" s="1"/>
  <c r="M102" i="9" a="1"/>
  <c r="M102" i="9" s="1"/>
  <c r="M103" i="9" a="1"/>
  <c r="M103" i="9" s="1"/>
  <c r="M104" i="9" a="1"/>
  <c r="M104" i="9" s="1"/>
  <c r="M105" i="9" a="1"/>
  <c r="M105" i="9" s="1"/>
  <c r="M106" i="9" a="1"/>
  <c r="M106" i="9" s="1"/>
  <c r="M107" i="9" a="1"/>
  <c r="M107" i="9" s="1"/>
  <c r="M108" i="9" a="1"/>
  <c r="M108" i="9" s="1"/>
  <c r="M109" i="9" a="1"/>
  <c r="M109" i="9" s="1"/>
  <c r="M110" i="9" a="1"/>
  <c r="M110" i="9"/>
  <c r="M111" i="9" a="1"/>
  <c r="M111" i="9" s="1"/>
  <c r="M112" i="9" a="1"/>
  <c r="M112" i="9" s="1"/>
  <c r="M113" i="9" a="1"/>
  <c r="M113" i="9" s="1"/>
  <c r="M114" i="9" a="1"/>
  <c r="M114" i="9" s="1"/>
  <c r="M115" i="9" a="1"/>
  <c r="M115" i="9" s="1"/>
  <c r="M116" i="9" a="1"/>
  <c r="M116" i="9" s="1"/>
  <c r="M117" i="9" a="1"/>
  <c r="M117" i="9" s="1"/>
  <c r="M118" i="9" a="1"/>
  <c r="M118" i="9" s="1"/>
  <c r="M119" i="9" a="1"/>
  <c r="M119" i="9" s="1"/>
  <c r="M120" i="9" a="1"/>
  <c r="M120" i="9" s="1"/>
  <c r="M121" i="9" a="1"/>
  <c r="M121" i="9" s="1"/>
  <c r="M122" i="9" a="1"/>
  <c r="M122" i="9" s="1"/>
  <c r="M123" i="9" a="1"/>
  <c r="M123" i="9" s="1"/>
  <c r="M124" i="9" a="1"/>
  <c r="M124" i="9" s="1"/>
  <c r="M125" i="9" a="1"/>
  <c r="M125" i="9" s="1"/>
  <c r="M126" i="9" a="1"/>
  <c r="M126" i="9" s="1"/>
  <c r="M127" i="9" a="1"/>
  <c r="M127" i="9" s="1"/>
  <c r="M128" i="9" a="1"/>
  <c r="M128" i="9" s="1"/>
  <c r="M129" i="9" a="1"/>
  <c r="M129" i="9" s="1"/>
  <c r="M130" i="9" a="1"/>
  <c r="M130" i="9" s="1"/>
  <c r="M131" i="9" a="1"/>
  <c r="M131" i="9" s="1"/>
  <c r="M132" i="9" a="1"/>
  <c r="M132" i="9" s="1"/>
  <c r="M133" i="9" a="1"/>
  <c r="M133" i="9" s="1"/>
  <c r="M134" i="9" a="1"/>
  <c r="M134" i="9" s="1"/>
  <c r="M135" i="9" a="1"/>
  <c r="M135" i="9" s="1"/>
  <c r="M136" i="9" a="1"/>
  <c r="M136" i="9" s="1"/>
  <c r="M137" i="9" a="1"/>
  <c r="M137" i="9" s="1"/>
  <c r="M138" i="9" a="1"/>
  <c r="M138" i="9" s="1"/>
  <c r="M139" i="9" a="1"/>
  <c r="M139" i="9" s="1"/>
  <c r="M140" i="9" a="1"/>
  <c r="M140" i="9" s="1"/>
  <c r="M141" i="9" a="1"/>
  <c r="M141" i="9" s="1"/>
  <c r="M142" i="9" a="1"/>
  <c r="M142" i="9" s="1"/>
  <c r="M143" i="9" a="1"/>
  <c r="M143" i="9" s="1"/>
  <c r="M144" i="9" a="1"/>
  <c r="M144" i="9" s="1"/>
  <c r="M145" i="9" a="1"/>
  <c r="M145" i="9" s="1"/>
  <c r="M146" i="9" a="1"/>
  <c r="M146" i="9" s="1"/>
  <c r="M147" i="9" a="1"/>
  <c r="M147" i="9" s="1"/>
  <c r="M148" i="9" a="1"/>
  <c r="M148" i="9" s="1"/>
  <c r="M149" i="9" a="1"/>
  <c r="M149" i="9" s="1"/>
  <c r="M150" i="9" a="1"/>
  <c r="M150" i="9" s="1"/>
  <c r="M151" i="9" a="1"/>
  <c r="M151" i="9" s="1"/>
  <c r="M152" i="9" a="1"/>
  <c r="M152" i="9" s="1"/>
  <c r="M153" i="9" a="1"/>
  <c r="M153" i="9" s="1"/>
  <c r="M154" i="9" a="1"/>
  <c r="M154" i="9" s="1"/>
  <c r="M155" i="9" a="1"/>
  <c r="M155" i="9" s="1"/>
  <c r="M156" i="9" a="1"/>
  <c r="M156" i="9" s="1"/>
  <c r="M157" i="9" a="1"/>
  <c r="M157" i="9" s="1"/>
  <c r="M158" i="9" a="1"/>
  <c r="M158" i="9" s="1"/>
  <c r="M159" i="9" a="1"/>
  <c r="M159" i="9" s="1"/>
  <c r="M160" i="9" a="1"/>
  <c r="M160" i="9" s="1"/>
  <c r="M161" i="9" a="1"/>
  <c r="M161" i="9" s="1"/>
  <c r="M162" i="9" a="1"/>
  <c r="M162" i="9" s="1"/>
  <c r="M163" i="9" a="1"/>
  <c r="M163" i="9" s="1"/>
  <c r="M164" i="9" a="1"/>
  <c r="M164" i="9" s="1"/>
  <c r="M165" i="9" a="1"/>
  <c r="M165" i="9" s="1"/>
  <c r="M166" i="9" a="1"/>
  <c r="M166" i="9" s="1"/>
  <c r="M167" i="9" a="1"/>
  <c r="M167" i="9" s="1"/>
  <c r="M168" i="9" a="1"/>
  <c r="M168" i="9" s="1"/>
  <c r="M169" i="9" a="1"/>
  <c r="M169" i="9" s="1"/>
  <c r="M170" i="9" a="1"/>
  <c r="M170" i="9" s="1"/>
  <c r="M171" i="9" a="1"/>
  <c r="M171" i="9" s="1"/>
  <c r="M172" i="9" a="1"/>
  <c r="M172" i="9" s="1"/>
  <c r="M173" i="9" a="1"/>
  <c r="M173" i="9" s="1"/>
  <c r="M174" i="9" a="1"/>
  <c r="M174" i="9" s="1"/>
  <c r="M175" i="9" a="1"/>
  <c r="M175" i="9" s="1"/>
  <c r="M176" i="9" a="1"/>
  <c r="M176" i="9" s="1"/>
  <c r="M177" i="9" a="1"/>
  <c r="M177" i="9" s="1"/>
  <c r="M178" i="9" a="1"/>
  <c r="M178" i="9" s="1"/>
  <c r="M179" i="9" a="1"/>
  <c r="M179" i="9" s="1"/>
  <c r="M180" i="9" a="1"/>
  <c r="M180" i="9" s="1"/>
  <c r="M181" i="9" a="1"/>
  <c r="M181" i="9" s="1"/>
  <c r="M182" i="9" a="1"/>
  <c r="M182" i="9" s="1"/>
  <c r="M183" i="9" a="1"/>
  <c r="M183" i="9" s="1"/>
  <c r="M184" i="9" a="1"/>
  <c r="M184" i="9" s="1"/>
  <c r="M185" i="9" a="1"/>
  <c r="M185" i="9" s="1"/>
  <c r="M186" i="9" a="1"/>
  <c r="M186" i="9" s="1"/>
  <c r="M187" i="9" a="1"/>
  <c r="M187" i="9" s="1"/>
  <c r="M188" i="9" a="1"/>
  <c r="M188" i="9" s="1"/>
  <c r="M189" i="9" a="1"/>
  <c r="M189" i="9" s="1"/>
  <c r="M190" i="9" a="1"/>
  <c r="M190" i="9" s="1"/>
  <c r="M191" i="9" a="1"/>
  <c r="M191" i="9" s="1"/>
  <c r="M192" i="9" a="1"/>
  <c r="M192" i="9" s="1"/>
  <c r="M99" i="5" l="1"/>
  <c r="M102" i="5"/>
  <c r="M98" i="5"/>
  <c r="M101" i="5"/>
  <c r="M100" i="5"/>
  <c r="M95" i="5"/>
  <c r="M96" i="5"/>
  <c r="M93" i="5"/>
  <c r="M94" i="5"/>
  <c r="M97" i="5"/>
  <c r="M3" i="5"/>
  <c r="M2" i="5"/>
  <c r="M15" i="5"/>
  <c r="M36" i="5"/>
  <c r="M52" i="5"/>
  <c r="M68" i="5"/>
  <c r="M5" i="5"/>
  <c r="M54" i="5"/>
  <c r="M19" i="5"/>
  <c r="M86" i="5"/>
  <c r="M4" i="5"/>
  <c r="M69" i="5"/>
  <c r="M6" i="5"/>
  <c r="M22" i="5"/>
  <c r="M49" i="5"/>
  <c r="M65" i="5"/>
  <c r="M21" i="5"/>
  <c r="M70" i="5"/>
  <c r="M80" i="5"/>
  <c r="M81" i="5"/>
  <c r="M37" i="5"/>
  <c r="M38" i="5"/>
  <c r="M17" i="5"/>
  <c r="M85" i="5"/>
  <c r="M84" i="5"/>
  <c r="M53" i="5"/>
  <c r="M79" i="5"/>
  <c r="M47" i="5"/>
  <c r="M31" i="5"/>
  <c r="M77" i="5"/>
  <c r="M61" i="5"/>
  <c r="M45" i="5"/>
  <c r="M29" i="5"/>
  <c r="M13" i="5"/>
  <c r="M78" i="5"/>
  <c r="M62" i="5"/>
  <c r="M46" i="5"/>
  <c r="M30" i="5"/>
  <c r="M14" i="5"/>
  <c r="M92" i="5"/>
  <c r="M76" i="5"/>
  <c r="M60" i="5"/>
  <c r="M44" i="5"/>
  <c r="M28" i="5"/>
  <c r="M12" i="5"/>
  <c r="M91" i="5"/>
  <c r="M75" i="5"/>
  <c r="M59" i="5"/>
  <c r="M43" i="5"/>
  <c r="M27" i="5"/>
  <c r="M11" i="5"/>
  <c r="M90" i="5"/>
  <c r="M74" i="5"/>
  <c r="M58" i="5"/>
  <c r="M42" i="5"/>
  <c r="M26" i="5"/>
  <c r="M10" i="5"/>
  <c r="M33" i="5"/>
  <c r="M64" i="5"/>
  <c r="M48" i="5"/>
  <c r="M32" i="5"/>
  <c r="M16" i="5"/>
  <c r="M63" i="5"/>
  <c r="M89" i="5"/>
  <c r="M73" i="5"/>
  <c r="M57" i="5"/>
  <c r="M41" i="5"/>
  <c r="M25" i="5"/>
  <c r="M9" i="5"/>
  <c r="M88" i="5"/>
  <c r="M72" i="5"/>
  <c r="M40" i="5"/>
  <c r="M24" i="5"/>
  <c r="M8" i="5"/>
  <c r="M87" i="5"/>
  <c r="M71" i="5"/>
  <c r="M55" i="5"/>
  <c r="M39" i="5"/>
  <c r="M23" i="5"/>
  <c r="M7" i="5"/>
  <c r="M20" i="5"/>
  <c r="M83" i="5"/>
  <c r="M67" i="5"/>
  <c r="M51" i="5"/>
  <c r="M35" i="5"/>
  <c r="M82" i="5"/>
  <c r="M66" i="5"/>
  <c r="M50" i="5"/>
  <c r="M34" i="5"/>
  <c r="M18" i="5"/>
  <c r="X37" i="5" l="1"/>
  <c r="Y37" i="5"/>
  <c r="W37" i="5"/>
  <c r="Y41" i="5"/>
  <c r="X41" i="5"/>
  <c r="W41" i="5"/>
  <c r="Y27" i="5"/>
  <c r="X27" i="5"/>
  <c r="W27" i="5"/>
  <c r="Y2" i="5"/>
  <c r="W2" i="5"/>
  <c r="X2" i="5"/>
  <c r="Y39" i="5"/>
  <c r="X39" i="5"/>
  <c r="W39" i="5"/>
  <c r="Y63" i="5"/>
  <c r="X63" i="5"/>
  <c r="W63" i="5"/>
  <c r="Y75" i="5"/>
  <c r="X75" i="5"/>
  <c r="W75" i="5"/>
  <c r="Y61" i="5"/>
  <c r="X61" i="5"/>
  <c r="W61" i="5"/>
  <c r="W49" i="5"/>
  <c r="Y49" i="5"/>
  <c r="X49" i="5"/>
  <c r="Y58" i="5"/>
  <c r="X58" i="5"/>
  <c r="W58" i="5"/>
  <c r="Y81" i="5"/>
  <c r="X81" i="5"/>
  <c r="W81" i="5"/>
  <c r="Y70" i="5"/>
  <c r="W70" i="5"/>
  <c r="X70" i="5"/>
  <c r="Y43" i="5"/>
  <c r="X43" i="5"/>
  <c r="W43" i="5"/>
  <c r="Y59" i="5"/>
  <c r="X59" i="5"/>
  <c r="W59" i="5"/>
  <c r="X71" i="5"/>
  <c r="W71" i="5"/>
  <c r="Y71" i="5"/>
  <c r="Y32" i="5"/>
  <c r="X32" i="5"/>
  <c r="W32" i="5"/>
  <c r="Y12" i="5"/>
  <c r="X12" i="5"/>
  <c r="W12" i="5"/>
  <c r="Y31" i="5"/>
  <c r="X31" i="5"/>
  <c r="W31" i="5"/>
  <c r="Y6" i="5"/>
  <c r="X6" i="5"/>
  <c r="W6" i="5"/>
  <c r="Y30" i="5"/>
  <c r="X30" i="5"/>
  <c r="W30" i="5"/>
  <c r="Y62" i="5"/>
  <c r="X62" i="5"/>
  <c r="W62" i="5"/>
  <c r="Y57" i="5"/>
  <c r="X57" i="5"/>
  <c r="W57" i="5"/>
  <c r="X7" i="5"/>
  <c r="Y7" i="5"/>
  <c r="W7" i="5"/>
  <c r="Y29" i="5"/>
  <c r="X29" i="5"/>
  <c r="W29" i="5"/>
  <c r="Y65" i="5"/>
  <c r="X65" i="5"/>
  <c r="W65" i="5"/>
  <c r="Y47" i="5"/>
  <c r="X47" i="5"/>
  <c r="W47" i="5"/>
  <c r="W51" i="5"/>
  <c r="Y51" i="5"/>
  <c r="X51" i="5"/>
  <c r="Y52" i="5"/>
  <c r="X52" i="5"/>
  <c r="W52" i="5"/>
  <c r="Y25" i="5"/>
  <c r="X25" i="5"/>
  <c r="W25" i="5"/>
  <c r="Y78" i="5"/>
  <c r="X78" i="5"/>
  <c r="W78" i="5"/>
  <c r="Y15" i="5"/>
  <c r="X15" i="5"/>
  <c r="W15" i="5"/>
  <c r="Y13" i="5"/>
  <c r="X13" i="5"/>
  <c r="W13" i="5"/>
  <c r="Y73" i="5"/>
  <c r="X73" i="5"/>
  <c r="W73" i="5"/>
  <c r="Y21" i="5"/>
  <c r="X21" i="5"/>
  <c r="W21" i="5"/>
  <c r="W3" i="5"/>
  <c r="X3" i="5"/>
  <c r="Y3" i="5"/>
  <c r="Y23" i="5"/>
  <c r="X23" i="5"/>
  <c r="W23" i="5"/>
  <c r="Y45" i="5"/>
  <c r="X45" i="5"/>
  <c r="W45" i="5"/>
  <c r="W55" i="5"/>
  <c r="Y55" i="5"/>
  <c r="X55" i="5"/>
  <c r="Y16" i="5"/>
  <c r="X16" i="5"/>
  <c r="W16" i="5"/>
  <c r="Y77" i="5"/>
  <c r="X77" i="5"/>
  <c r="W77" i="5"/>
  <c r="X22" i="5"/>
  <c r="W22" i="5"/>
  <c r="Y22" i="5"/>
  <c r="Y87" i="5"/>
  <c r="X87" i="5"/>
  <c r="W87" i="5"/>
  <c r="Y48" i="5"/>
  <c r="X48" i="5"/>
  <c r="W48" i="5"/>
  <c r="Y28" i="5"/>
  <c r="X28" i="5"/>
  <c r="W28" i="5"/>
  <c r="W69" i="5"/>
  <c r="X69" i="5"/>
  <c r="Y69" i="5"/>
  <c r="Y18" i="5"/>
  <c r="X18" i="5"/>
  <c r="W18" i="5"/>
  <c r="Y8" i="5"/>
  <c r="X8" i="5"/>
  <c r="W8" i="5"/>
  <c r="Y64" i="5"/>
  <c r="X64" i="5"/>
  <c r="W64" i="5"/>
  <c r="Y44" i="5"/>
  <c r="X44" i="5"/>
  <c r="W44" i="5"/>
  <c r="Y79" i="5"/>
  <c r="X79" i="5"/>
  <c r="W79" i="5"/>
  <c r="Y4" i="5"/>
  <c r="X4" i="5"/>
  <c r="W4" i="5"/>
  <c r="Y74" i="5"/>
  <c r="X74" i="5"/>
  <c r="W74" i="5"/>
  <c r="Y80" i="5"/>
  <c r="X80" i="5"/>
  <c r="W80" i="5"/>
  <c r="X34" i="5"/>
  <c r="W34" i="5"/>
  <c r="Y34" i="5"/>
  <c r="Y24" i="5"/>
  <c r="X24" i="5"/>
  <c r="W24" i="5"/>
  <c r="W33" i="5"/>
  <c r="Y33" i="5"/>
  <c r="X33" i="5"/>
  <c r="Y60" i="5"/>
  <c r="X60" i="5"/>
  <c r="W60" i="5"/>
  <c r="Y53" i="5"/>
  <c r="X53" i="5"/>
  <c r="W53" i="5"/>
  <c r="X86" i="5"/>
  <c r="Y86" i="5"/>
  <c r="W86" i="5"/>
  <c r="Y68" i="5"/>
  <c r="X68" i="5"/>
  <c r="W68" i="5"/>
  <c r="Y46" i="5"/>
  <c r="X46" i="5"/>
  <c r="W46" i="5"/>
  <c r="X83" i="5"/>
  <c r="W83" i="5"/>
  <c r="Y83" i="5"/>
  <c r="Y11" i="5"/>
  <c r="X11" i="5"/>
  <c r="W11" i="5"/>
  <c r="Y20" i="5"/>
  <c r="X20" i="5"/>
  <c r="W20" i="5"/>
  <c r="Y50" i="5"/>
  <c r="X50" i="5"/>
  <c r="W50" i="5"/>
  <c r="Y40" i="5"/>
  <c r="X40" i="5"/>
  <c r="W40" i="5"/>
  <c r="Y10" i="5"/>
  <c r="X10" i="5"/>
  <c r="W10" i="5"/>
  <c r="Y76" i="5"/>
  <c r="X76" i="5"/>
  <c r="W76" i="5"/>
  <c r="X84" i="5"/>
  <c r="W84" i="5"/>
  <c r="Y84" i="5"/>
  <c r="X19" i="5"/>
  <c r="Y19" i="5"/>
  <c r="W19" i="5"/>
  <c r="Y38" i="5"/>
  <c r="X38" i="5"/>
  <c r="W38" i="5"/>
  <c r="Y67" i="5"/>
  <c r="X67" i="5"/>
  <c r="W67" i="5"/>
  <c r="W36" i="5"/>
  <c r="X36" i="5"/>
  <c r="Y36" i="5"/>
  <c r="X66" i="5"/>
  <c r="W66" i="5"/>
  <c r="Y66" i="5"/>
  <c r="Y56" i="5"/>
  <c r="X56" i="5"/>
  <c r="W56" i="5"/>
  <c r="Y26" i="5"/>
  <c r="X26" i="5"/>
  <c r="W26" i="5"/>
  <c r="W85" i="5"/>
  <c r="Y85" i="5"/>
  <c r="X85" i="5"/>
  <c r="Y54" i="5"/>
  <c r="W54" i="5"/>
  <c r="X54" i="5"/>
  <c r="Y35" i="5"/>
  <c r="X35" i="5"/>
  <c r="W35" i="5"/>
  <c r="Y9" i="5"/>
  <c r="X9" i="5"/>
  <c r="W9" i="5"/>
  <c r="Y82" i="5"/>
  <c r="W82" i="5"/>
  <c r="X82" i="5"/>
  <c r="Y72" i="5"/>
  <c r="X72" i="5"/>
  <c r="W72" i="5"/>
  <c r="Y42" i="5"/>
  <c r="X42" i="5"/>
  <c r="W42" i="5"/>
  <c r="Y14" i="5"/>
  <c r="X14" i="5"/>
  <c r="W14" i="5"/>
  <c r="Y17" i="5"/>
  <c r="X17" i="5"/>
  <c r="W17" i="5"/>
  <c r="X5" i="5"/>
  <c r="W5" i="5"/>
  <c r="Y5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CC7541-9966-4548-A052-BD61E4275C35}" keepAlive="1" name="Query - co2-mitigation-15c" description="Connection to the 'co2-mitigation-15c' query in the workbook." type="5" refreshedVersion="8" background="1" saveData="1">
    <dbPr connection="Provider=Microsoft.Mashup.OleDb.1;Data Source=$Workbook$;Location=co2-mitigation-15c;Extended Properties=&quot;&quot;" command="SELECT * FROM [co2-mitigation-15c]"/>
  </connection>
  <connection id="2" xr16:uid="{488F3849-EEFE-497B-A247-CE9E5AE15E9B}" keepAlive="1" name="Query - co2-mitigation-2c" description="Connection to the 'co2-mitigation-2c' query in the workbook." type="5" refreshedVersion="8" background="1" saveData="1">
    <dbPr connection="Provider=Microsoft.Mashup.OleDb.1;Data Source=$Workbook$;Location=co2-mitigation-2c;Extended Properties=&quot;&quot;" command="SELECT * FROM [co2-mitigation-2c]"/>
  </connection>
  <connection id="3" xr16:uid="{40B1DA7C-A9EE-48C3-98E0-B088BB52979C}" keepAlive="1" name="Query - ghg-emissions-plastic-stage" description="Connection to the 'ghg-emissions-plastic-stage' query in the workbook." type="5" refreshedVersion="8" background="1" saveData="1">
    <dbPr connection="Provider=Microsoft.Mashup.OleDb.1;Data Source=$Workbook$;Location=ghg-emissions-plastic-stage;Extended Properties=&quot;&quot;" command="SELECT * FROM [ghg-emissions-plastic-stage]"/>
  </connection>
  <connection id="4" xr16:uid="{D0BBCC52-5BEB-41C1-B254-57C454614225}" keepAlive="1" name="Query - global-plastics-production" description="Connection to the 'global-plastics-production' query in the workbook." type="5" refreshedVersion="8" background="1" saveData="1">
    <dbPr connection="Provider=Microsoft.Mashup.OleDb.1;Data Source=$Workbook$;Location=global-plastics-production;Extended Properties=&quot;&quot;" command="SELECT * FROM [global-plastics-produc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<sst xmlns="http://schemas.openxmlformats.org/spreadsheetml/2006/main" count="10827" uniqueCount="53">
  <si>
    <t>Entity</t>
  </si>
  <si>
    <t>Code</t>
  </si>
  <si>
    <t>Year</t>
  </si>
  <si>
    <t>All greenhouse gases</t>
  </si>
  <si>
    <t>All lifecycle stages</t>
  </si>
  <si>
    <t/>
  </si>
  <si>
    <t>End-of-life</t>
  </si>
  <si>
    <t>Production and conversion</t>
  </si>
  <si>
    <t>Annual plastic production between 1950 and 2019</t>
  </si>
  <si>
    <t>World</t>
  </si>
  <si>
    <t>OWID_WRL</t>
  </si>
  <si>
    <t>year</t>
    <phoneticPr fontId="1" type="noConversion"/>
  </si>
  <si>
    <t>GHG/plastic ratio</t>
    <phoneticPr fontId="1" type="noConversion"/>
  </si>
  <si>
    <t>extrapolated plastic production</t>
    <phoneticPr fontId="1" type="noConversion"/>
  </si>
  <si>
    <t>GHG emission</t>
    <phoneticPr fontId="1" type="noConversion"/>
  </si>
  <si>
    <t>CO2 mitigation curves to meet a 2C target</t>
  </si>
  <si>
    <t>Historical</t>
  </si>
  <si>
    <t>Start in 2000</t>
  </si>
  <si>
    <t>Start in 2001</t>
  </si>
  <si>
    <t>Start in 2002</t>
  </si>
  <si>
    <t>Start in 2003</t>
  </si>
  <si>
    <t>Start in 2004</t>
  </si>
  <si>
    <t>Start in 2005</t>
  </si>
  <si>
    <t>Start in 2006</t>
  </si>
  <si>
    <t>Start in 2007</t>
  </si>
  <si>
    <t>Start in 2008</t>
  </si>
  <si>
    <t>Start in 2009</t>
  </si>
  <si>
    <t>Start in 2010</t>
  </si>
  <si>
    <t>Start in 2011</t>
  </si>
  <si>
    <t>Start in 2012</t>
  </si>
  <si>
    <t>Start in 2013</t>
  </si>
  <si>
    <t>Start in 2014</t>
  </si>
  <si>
    <t>Start in 2015</t>
  </si>
  <si>
    <t>Start in 2016</t>
  </si>
  <si>
    <t>Start in 2017</t>
  </si>
  <si>
    <t>Start in 2018</t>
  </si>
  <si>
    <t>Start in 2019</t>
  </si>
  <si>
    <t>Start in 2020</t>
  </si>
  <si>
    <t>Start in 2021</t>
  </si>
  <si>
    <t>Start in 2022</t>
  </si>
  <si>
    <t>Start in 2023</t>
  </si>
  <si>
    <t>Start in 2024</t>
  </si>
  <si>
    <t>Start in 2025</t>
  </si>
  <si>
    <t>Start in 2026</t>
  </si>
  <si>
    <t>Start in 2027</t>
  </si>
  <si>
    <t>Start in 2028</t>
  </si>
  <si>
    <t>Start in 2029</t>
  </si>
  <si>
    <t>CO2 mitigation curves to meet a 1.5C target</t>
  </si>
  <si>
    <t>business as usual</t>
    <phoneticPr fontId="1" type="noConversion"/>
  </si>
  <si>
    <t>plastic production</t>
    <phoneticPr fontId="1" type="noConversion"/>
  </si>
  <si>
    <t>plastic GHG emission</t>
    <phoneticPr fontId="1" type="noConversion"/>
  </si>
  <si>
    <t>below 2 °C</t>
    <phoneticPr fontId="1" type="noConversion"/>
  </si>
  <si>
    <t>below 1.5 °C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</si>
</sst>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'plastic production'!$B$1</c:f>
              <c:strCache>
                <c:ptCount val="1"/>
                <c:pt idx="0">
                  <c:v>plastic production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intercept val="1500000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cat>
            <c:numRef>
              <c:f>'plastic production'!$A$2:$A$71</c:f>
              <c:numCache>
                <c:formatCode>General</c:formatCode>
                <c:ptCount val="70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</c:numCache>
            </c:numRef>
          </c:cat>
          <c:val>
            <c:numRef>
              <c:f>'plastic production'!$B$2:$B$71</c:f>
              <c:numCache>
                <c:formatCode>General</c:formatCode>
                <c:ptCount val="70"/>
                <c:pt idx="0">
                  <c:v>2000000</c:v>
                </c:pt>
                <c:pt idx="1">
                  <c:v>2000000</c:v>
                </c:pt>
                <c:pt idx="2">
                  <c:v>2000000</c:v>
                </c:pt>
                <c:pt idx="3">
                  <c:v>3000000</c:v>
                </c:pt>
                <c:pt idx="4">
                  <c:v>3000000</c:v>
                </c:pt>
                <c:pt idx="5">
                  <c:v>4000000</c:v>
                </c:pt>
                <c:pt idx="6">
                  <c:v>5000000</c:v>
                </c:pt>
                <c:pt idx="7">
                  <c:v>5000000</c:v>
                </c:pt>
                <c:pt idx="8">
                  <c:v>6000000</c:v>
                </c:pt>
                <c:pt idx="9">
                  <c:v>7000000</c:v>
                </c:pt>
                <c:pt idx="10">
                  <c:v>8000000</c:v>
                </c:pt>
                <c:pt idx="11">
                  <c:v>9000000</c:v>
                </c:pt>
                <c:pt idx="12">
                  <c:v>11000000</c:v>
                </c:pt>
                <c:pt idx="13">
                  <c:v>13000000</c:v>
                </c:pt>
                <c:pt idx="14">
                  <c:v>15000000</c:v>
                </c:pt>
                <c:pt idx="15">
                  <c:v>17000000</c:v>
                </c:pt>
                <c:pt idx="16">
                  <c:v>20000000</c:v>
                </c:pt>
                <c:pt idx="17">
                  <c:v>23000000</c:v>
                </c:pt>
                <c:pt idx="18">
                  <c:v>27000000</c:v>
                </c:pt>
                <c:pt idx="19">
                  <c:v>32000000</c:v>
                </c:pt>
                <c:pt idx="20">
                  <c:v>35000000</c:v>
                </c:pt>
                <c:pt idx="21">
                  <c:v>38000000</c:v>
                </c:pt>
                <c:pt idx="22">
                  <c:v>44000000</c:v>
                </c:pt>
                <c:pt idx="23">
                  <c:v>51000000</c:v>
                </c:pt>
                <c:pt idx="24">
                  <c:v>51000000</c:v>
                </c:pt>
                <c:pt idx="25">
                  <c:v>46000000</c:v>
                </c:pt>
                <c:pt idx="26">
                  <c:v>54000000</c:v>
                </c:pt>
                <c:pt idx="27">
                  <c:v>59000000</c:v>
                </c:pt>
                <c:pt idx="28">
                  <c:v>64000000</c:v>
                </c:pt>
                <c:pt idx="29">
                  <c:v>71000000</c:v>
                </c:pt>
                <c:pt idx="30">
                  <c:v>70000000</c:v>
                </c:pt>
                <c:pt idx="31">
                  <c:v>72000000</c:v>
                </c:pt>
                <c:pt idx="32">
                  <c:v>73000000</c:v>
                </c:pt>
                <c:pt idx="33">
                  <c:v>80000000</c:v>
                </c:pt>
                <c:pt idx="34">
                  <c:v>86000000</c:v>
                </c:pt>
                <c:pt idx="35">
                  <c:v>90000000</c:v>
                </c:pt>
                <c:pt idx="36">
                  <c:v>96000000</c:v>
                </c:pt>
                <c:pt idx="37">
                  <c:v>104000000</c:v>
                </c:pt>
                <c:pt idx="38">
                  <c:v>110000000</c:v>
                </c:pt>
                <c:pt idx="39">
                  <c:v>114000000</c:v>
                </c:pt>
                <c:pt idx="40">
                  <c:v>120000000</c:v>
                </c:pt>
                <c:pt idx="41">
                  <c:v>124000000</c:v>
                </c:pt>
                <c:pt idx="42">
                  <c:v>132000000</c:v>
                </c:pt>
                <c:pt idx="43">
                  <c:v>137000000</c:v>
                </c:pt>
                <c:pt idx="44">
                  <c:v>151000000</c:v>
                </c:pt>
                <c:pt idx="45">
                  <c:v>156000000</c:v>
                </c:pt>
                <c:pt idx="46">
                  <c:v>168000000</c:v>
                </c:pt>
                <c:pt idx="47">
                  <c:v>180000000</c:v>
                </c:pt>
                <c:pt idx="48">
                  <c:v>188000000</c:v>
                </c:pt>
                <c:pt idx="49">
                  <c:v>202000000</c:v>
                </c:pt>
                <c:pt idx="50">
                  <c:v>213000000</c:v>
                </c:pt>
                <c:pt idx="51">
                  <c:v>218000000</c:v>
                </c:pt>
                <c:pt idx="52">
                  <c:v>231000000</c:v>
                </c:pt>
                <c:pt idx="53">
                  <c:v>241000000</c:v>
                </c:pt>
                <c:pt idx="54">
                  <c:v>256000000</c:v>
                </c:pt>
                <c:pt idx="55">
                  <c:v>263000000</c:v>
                </c:pt>
                <c:pt idx="56">
                  <c:v>280000000</c:v>
                </c:pt>
                <c:pt idx="57">
                  <c:v>295000000</c:v>
                </c:pt>
                <c:pt idx="58">
                  <c:v>281000000</c:v>
                </c:pt>
                <c:pt idx="59">
                  <c:v>288000000</c:v>
                </c:pt>
                <c:pt idx="60">
                  <c:v>313000000</c:v>
                </c:pt>
                <c:pt idx="61">
                  <c:v>325000000</c:v>
                </c:pt>
                <c:pt idx="62">
                  <c:v>338000000</c:v>
                </c:pt>
                <c:pt idx="63">
                  <c:v>352000000</c:v>
                </c:pt>
                <c:pt idx="64">
                  <c:v>367000000</c:v>
                </c:pt>
                <c:pt idx="65">
                  <c:v>381000000</c:v>
                </c:pt>
                <c:pt idx="66">
                  <c:v>400050000</c:v>
                </c:pt>
                <c:pt idx="67">
                  <c:v>420052500</c:v>
                </c:pt>
                <c:pt idx="68">
                  <c:v>441055140</c:v>
                </c:pt>
                <c:pt idx="69">
                  <c:v>459746020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72-424A-B2D3-6C4AE197C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4299744"/>
        <c:axId val="1247587728"/>
      </c:lineChart>
      <c:catAx>
        <c:axId val="1254299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247587728"/>
        <c:crosses val="autoZero"/>
        <c:auto val="1"/>
        <c:lblAlgn val="ctr"/>
        <c:lblOffset val="100"/>
        <c:noMultiLvlLbl val="0"/>
      </c:catAx>
      <c:valAx>
        <c:axId val="124758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plastic</a:t>
                </a:r>
                <a:r>
                  <a:rPr lang="en-US" altLang="zh-TW" baseline="0"/>
                  <a:t> production (tonnes)</a:t>
                </a:r>
                <a:endParaRPr lang="en-US" alt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254299744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HK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extrapolated</a:t>
            </a:r>
            <a:r>
              <a:rPr lang="en-US" altLang="zh-TW" baseline="0"/>
              <a:t> plastic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'plastic production'!$L$1</c:f>
              <c:strCache>
                <c:ptCount val="1"/>
                <c:pt idx="0">
                  <c:v>extrapolated plastic production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'plastic production'!$K$2:$K$102</c:f>
              <c:numCache>
                <c:formatCode>General</c:formatCode>
                <c:ptCount val="10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  <c:pt idx="86">
                  <c:v>2036</c:v>
                </c:pt>
                <c:pt idx="87">
                  <c:v>2037</c:v>
                </c:pt>
                <c:pt idx="88">
                  <c:v>2038</c:v>
                </c:pt>
                <c:pt idx="89">
                  <c:v>2039</c:v>
                </c:pt>
                <c:pt idx="90">
                  <c:v>2040</c:v>
                </c:pt>
                <c:pt idx="91">
                  <c:v>2041</c:v>
                </c:pt>
                <c:pt idx="92">
                  <c:v>2042</c:v>
                </c:pt>
                <c:pt idx="93">
                  <c:v>2043</c:v>
                </c:pt>
                <c:pt idx="94">
                  <c:v>2044</c:v>
                </c:pt>
                <c:pt idx="95">
                  <c:v>2045</c:v>
                </c:pt>
                <c:pt idx="96">
                  <c:v>2046</c:v>
                </c:pt>
                <c:pt idx="97">
                  <c:v>2047</c:v>
                </c:pt>
                <c:pt idx="98">
                  <c:v>2048</c:v>
                </c:pt>
                <c:pt idx="99">
                  <c:v>2049</c:v>
                </c:pt>
                <c:pt idx="100">
                  <c:v>2050</c:v>
                </c:pt>
              </c:numCache>
            </c:numRef>
          </c:cat>
          <c:val>
            <c:numRef>
              <c:f>'plastic production'!$L$2:$L$102</c:f>
              <c:numCache>
                <c:formatCode>General</c:formatCode>
                <c:ptCount val="101"/>
                <c:pt idx="0">
                  <c:v>2000000</c:v>
                </c:pt>
                <c:pt idx="1">
                  <c:v>2000000</c:v>
                </c:pt>
                <c:pt idx="2">
                  <c:v>2000000</c:v>
                </c:pt>
                <c:pt idx="3">
                  <c:v>3000000</c:v>
                </c:pt>
                <c:pt idx="4">
                  <c:v>3000000</c:v>
                </c:pt>
                <c:pt idx="5">
                  <c:v>4000000</c:v>
                </c:pt>
                <c:pt idx="6">
                  <c:v>5000000</c:v>
                </c:pt>
                <c:pt idx="7">
                  <c:v>5000000</c:v>
                </c:pt>
                <c:pt idx="8">
                  <c:v>6000000</c:v>
                </c:pt>
                <c:pt idx="9">
                  <c:v>7000000</c:v>
                </c:pt>
                <c:pt idx="10">
                  <c:v>8000000</c:v>
                </c:pt>
                <c:pt idx="11">
                  <c:v>9000000</c:v>
                </c:pt>
                <c:pt idx="12">
                  <c:v>11000000</c:v>
                </c:pt>
                <c:pt idx="13">
                  <c:v>13000000</c:v>
                </c:pt>
                <c:pt idx="14">
                  <c:v>15000000</c:v>
                </c:pt>
                <c:pt idx="15">
                  <c:v>17000000</c:v>
                </c:pt>
                <c:pt idx="16">
                  <c:v>20000000</c:v>
                </c:pt>
                <c:pt idx="17">
                  <c:v>23000000</c:v>
                </c:pt>
                <c:pt idx="18">
                  <c:v>27000000</c:v>
                </c:pt>
                <c:pt idx="19">
                  <c:v>32000000</c:v>
                </c:pt>
                <c:pt idx="20">
                  <c:v>35000000</c:v>
                </c:pt>
                <c:pt idx="21">
                  <c:v>38000000</c:v>
                </c:pt>
                <c:pt idx="22">
                  <c:v>44000000</c:v>
                </c:pt>
                <c:pt idx="23">
                  <c:v>51000000</c:v>
                </c:pt>
                <c:pt idx="24">
                  <c:v>51000000</c:v>
                </c:pt>
                <c:pt idx="25">
                  <c:v>46000000</c:v>
                </c:pt>
                <c:pt idx="26">
                  <c:v>54000000</c:v>
                </c:pt>
                <c:pt idx="27">
                  <c:v>59000000</c:v>
                </c:pt>
                <c:pt idx="28">
                  <c:v>64000000</c:v>
                </c:pt>
                <c:pt idx="29">
                  <c:v>71000000</c:v>
                </c:pt>
                <c:pt idx="30">
                  <c:v>70000000</c:v>
                </c:pt>
                <c:pt idx="31">
                  <c:v>72000000</c:v>
                </c:pt>
                <c:pt idx="32">
                  <c:v>73000000</c:v>
                </c:pt>
                <c:pt idx="33">
                  <c:v>80000000</c:v>
                </c:pt>
                <c:pt idx="34">
                  <c:v>86000000</c:v>
                </c:pt>
                <c:pt idx="35">
                  <c:v>90000000</c:v>
                </c:pt>
                <c:pt idx="36">
                  <c:v>96000000</c:v>
                </c:pt>
                <c:pt idx="37">
                  <c:v>104000000</c:v>
                </c:pt>
                <c:pt idx="38">
                  <c:v>110000000</c:v>
                </c:pt>
                <c:pt idx="39">
                  <c:v>114000000</c:v>
                </c:pt>
                <c:pt idx="40">
                  <c:v>120000000</c:v>
                </c:pt>
                <c:pt idx="41">
                  <c:v>124000000</c:v>
                </c:pt>
                <c:pt idx="42">
                  <c:v>132000000</c:v>
                </c:pt>
                <c:pt idx="43">
                  <c:v>137000000</c:v>
                </c:pt>
                <c:pt idx="44">
                  <c:v>151000000</c:v>
                </c:pt>
                <c:pt idx="45">
                  <c:v>156000000</c:v>
                </c:pt>
                <c:pt idx="46">
                  <c:v>168000000</c:v>
                </c:pt>
                <c:pt idx="47">
                  <c:v>180000000</c:v>
                </c:pt>
                <c:pt idx="48">
                  <c:v>188000000</c:v>
                </c:pt>
                <c:pt idx="49">
                  <c:v>202000000</c:v>
                </c:pt>
                <c:pt idx="50">
                  <c:v>213000000</c:v>
                </c:pt>
                <c:pt idx="51">
                  <c:v>218000000</c:v>
                </c:pt>
                <c:pt idx="52">
                  <c:v>231000000</c:v>
                </c:pt>
                <c:pt idx="53">
                  <c:v>241000000</c:v>
                </c:pt>
                <c:pt idx="54">
                  <c:v>256000000</c:v>
                </c:pt>
                <c:pt idx="55">
                  <c:v>263000000</c:v>
                </c:pt>
                <c:pt idx="56">
                  <c:v>280000000</c:v>
                </c:pt>
                <c:pt idx="57">
                  <c:v>295000000</c:v>
                </c:pt>
                <c:pt idx="58">
                  <c:v>281000000</c:v>
                </c:pt>
                <c:pt idx="59">
                  <c:v>288000000</c:v>
                </c:pt>
                <c:pt idx="60">
                  <c:v>313000000</c:v>
                </c:pt>
                <c:pt idx="61">
                  <c:v>325000000</c:v>
                </c:pt>
                <c:pt idx="62">
                  <c:v>338000000</c:v>
                </c:pt>
                <c:pt idx="63">
                  <c:v>352000000</c:v>
                </c:pt>
                <c:pt idx="64">
                  <c:v>367000000</c:v>
                </c:pt>
                <c:pt idx="65">
                  <c:v>381000000</c:v>
                </c:pt>
                <c:pt idx="66">
                  <c:v>400050000</c:v>
                </c:pt>
                <c:pt idx="67">
                  <c:v>420052500</c:v>
                </c:pt>
                <c:pt idx="68">
                  <c:v>441055140</c:v>
                </c:pt>
                <c:pt idx="69">
                  <c:v>459746020</c:v>
                </c:pt>
                <c:pt idx="70">
                  <c:v>444100194.8729673</c:v>
                </c:pt>
                <c:pt idx="71">
                  <c:v>466123304.52151185</c:v>
                </c:pt>
                <c:pt idx="72">
                  <c:v>489238549.15263742</c:v>
                </c:pt>
                <c:pt idx="73">
                  <c:v>513500088.18520963</c:v>
                </c:pt>
                <c:pt idx="74">
                  <c:v>538964766.82574713</c:v>
                </c:pt>
                <c:pt idx="75">
                  <c:v>565692249.25772619</c:v>
                </c:pt>
                <c:pt idx="76">
                  <c:v>593745158.43579662</c:v>
                </c:pt>
                <c:pt idx="77">
                  <c:v>623189222.81245017</c:v>
                </c:pt>
                <c:pt idx="78">
                  <c:v>654093430.34092402</c:v>
                </c:pt>
                <c:pt idx="79">
                  <c:v>686530190.11517119</c:v>
                </c:pt>
                <c:pt idx="80">
                  <c:v>720575502.02562296</c:v>
                </c:pt>
                <c:pt idx="81">
                  <c:v>756309134.82824922</c:v>
                </c:pt>
                <c:pt idx="82">
                  <c:v>793814813.04413676</c:v>
                </c:pt>
                <c:pt idx="83">
                  <c:v>833180413.12749326</c:v>
                </c:pt>
                <c:pt idx="84">
                  <c:v>874498169.36170328</c:v>
                </c:pt>
                <c:pt idx="85">
                  <c:v>917864889.96585286</c:v>
                </c:pt>
                <c:pt idx="86">
                  <c:v>963382183.91806448</c:v>
                </c:pt>
                <c:pt idx="87">
                  <c:v>1011156699.0270947</c:v>
                </c:pt>
                <c:pt idx="88">
                  <c:v>1061300371.8099991</c:v>
                </c:pt>
                <c:pt idx="89">
                  <c:v>1113930689.7613308</c:v>
                </c:pt>
                <c:pt idx="90">
                  <c:v>1169170966.6283791</c:v>
                </c:pt>
                <c:pt idx="91">
                  <c:v>1227150631.3374138</c:v>
                </c:pt>
                <c:pt idx="92">
                  <c:v>1288005531.2479062</c:v>
                </c:pt>
                <c:pt idx="93">
                  <c:v>1351878250.4452453</c:v>
                </c:pt>
                <c:pt idx="94">
                  <c:v>1418918443.8177218</c:v>
                </c:pt>
                <c:pt idx="95">
                  <c:v>1489283187.7005262</c:v>
                </c:pt>
                <c:pt idx="96">
                  <c:v>1563137347.908325</c:v>
                </c:pt>
                <c:pt idx="97">
                  <c:v>1640653966.0187209</c:v>
                </c:pt>
                <c:pt idx="98">
                  <c:v>1722014664.8116708</c:v>
                </c:pt>
                <c:pt idx="99">
                  <c:v>1807410073.8148062</c:v>
                </c:pt>
                <c:pt idx="100">
                  <c:v>1897040275.9517214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71-434A-9AD4-08E1D0284379}"/>
            </c:ext>
          </c:extLst>
        </c:ser>
        <c:ser>
          <c:idx val="1"/>
          <c:order val="1"/>
          <c:tx>
            <c:v>historical</c:v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none"/>
          </c:marker>
          <c:cat>
            <c:numRef>
              <c:f>'plastic production'!$K$2:$K$102</c:f>
              <c:numCache>
                <c:formatCode>General</c:formatCode>
                <c:ptCount val="10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  <c:pt idx="86">
                  <c:v>2036</c:v>
                </c:pt>
                <c:pt idx="87">
                  <c:v>2037</c:v>
                </c:pt>
                <c:pt idx="88">
                  <c:v>2038</c:v>
                </c:pt>
                <c:pt idx="89">
                  <c:v>2039</c:v>
                </c:pt>
                <c:pt idx="90">
                  <c:v>2040</c:v>
                </c:pt>
                <c:pt idx="91">
                  <c:v>2041</c:v>
                </c:pt>
                <c:pt idx="92">
                  <c:v>2042</c:v>
                </c:pt>
                <c:pt idx="93">
                  <c:v>2043</c:v>
                </c:pt>
                <c:pt idx="94">
                  <c:v>2044</c:v>
                </c:pt>
                <c:pt idx="95">
                  <c:v>2045</c:v>
                </c:pt>
                <c:pt idx="96">
                  <c:v>2046</c:v>
                </c:pt>
                <c:pt idx="97">
                  <c:v>2047</c:v>
                </c:pt>
                <c:pt idx="98">
                  <c:v>2048</c:v>
                </c:pt>
                <c:pt idx="99">
                  <c:v>2049</c:v>
                </c:pt>
                <c:pt idx="100">
                  <c:v>2050</c:v>
                </c:pt>
              </c:numCache>
            </c:numRef>
          </c:cat>
          <c:val>
            <c:numRef>
              <c:f>'plastic production'!$B$2:$B$71</c:f>
              <c:numCache>
                <c:formatCode>General</c:formatCode>
                <c:ptCount val="70"/>
                <c:pt idx="0">
                  <c:v>2000000</c:v>
                </c:pt>
                <c:pt idx="1">
                  <c:v>2000000</c:v>
                </c:pt>
                <c:pt idx="2">
                  <c:v>2000000</c:v>
                </c:pt>
                <c:pt idx="3">
                  <c:v>3000000</c:v>
                </c:pt>
                <c:pt idx="4">
                  <c:v>3000000</c:v>
                </c:pt>
                <c:pt idx="5">
                  <c:v>4000000</c:v>
                </c:pt>
                <c:pt idx="6">
                  <c:v>5000000</c:v>
                </c:pt>
                <c:pt idx="7">
                  <c:v>5000000</c:v>
                </c:pt>
                <c:pt idx="8">
                  <c:v>6000000</c:v>
                </c:pt>
                <c:pt idx="9">
                  <c:v>7000000</c:v>
                </c:pt>
                <c:pt idx="10">
                  <c:v>8000000</c:v>
                </c:pt>
                <c:pt idx="11">
                  <c:v>9000000</c:v>
                </c:pt>
                <c:pt idx="12">
                  <c:v>11000000</c:v>
                </c:pt>
                <c:pt idx="13">
                  <c:v>13000000</c:v>
                </c:pt>
                <c:pt idx="14">
                  <c:v>15000000</c:v>
                </c:pt>
                <c:pt idx="15">
                  <c:v>17000000</c:v>
                </c:pt>
                <c:pt idx="16">
                  <c:v>20000000</c:v>
                </c:pt>
                <c:pt idx="17">
                  <c:v>23000000</c:v>
                </c:pt>
                <c:pt idx="18">
                  <c:v>27000000</c:v>
                </c:pt>
                <c:pt idx="19">
                  <c:v>32000000</c:v>
                </c:pt>
                <c:pt idx="20">
                  <c:v>35000000</c:v>
                </c:pt>
                <c:pt idx="21">
                  <c:v>38000000</c:v>
                </c:pt>
                <c:pt idx="22">
                  <c:v>44000000</c:v>
                </c:pt>
                <c:pt idx="23">
                  <c:v>51000000</c:v>
                </c:pt>
                <c:pt idx="24">
                  <c:v>51000000</c:v>
                </c:pt>
                <c:pt idx="25">
                  <c:v>46000000</c:v>
                </c:pt>
                <c:pt idx="26">
                  <c:v>54000000</c:v>
                </c:pt>
                <c:pt idx="27">
                  <c:v>59000000</c:v>
                </c:pt>
                <c:pt idx="28">
                  <c:v>64000000</c:v>
                </c:pt>
                <c:pt idx="29">
                  <c:v>71000000</c:v>
                </c:pt>
                <c:pt idx="30">
                  <c:v>70000000</c:v>
                </c:pt>
                <c:pt idx="31">
                  <c:v>72000000</c:v>
                </c:pt>
                <c:pt idx="32">
                  <c:v>73000000</c:v>
                </c:pt>
                <c:pt idx="33">
                  <c:v>80000000</c:v>
                </c:pt>
                <c:pt idx="34">
                  <c:v>86000000</c:v>
                </c:pt>
                <c:pt idx="35">
                  <c:v>90000000</c:v>
                </c:pt>
                <c:pt idx="36">
                  <c:v>96000000</c:v>
                </c:pt>
                <c:pt idx="37">
                  <c:v>104000000</c:v>
                </c:pt>
                <c:pt idx="38">
                  <c:v>110000000</c:v>
                </c:pt>
                <c:pt idx="39">
                  <c:v>114000000</c:v>
                </c:pt>
                <c:pt idx="40">
                  <c:v>120000000</c:v>
                </c:pt>
                <c:pt idx="41">
                  <c:v>124000000</c:v>
                </c:pt>
                <c:pt idx="42">
                  <c:v>132000000</c:v>
                </c:pt>
                <c:pt idx="43">
                  <c:v>137000000</c:v>
                </c:pt>
                <c:pt idx="44">
                  <c:v>151000000</c:v>
                </c:pt>
                <c:pt idx="45">
                  <c:v>156000000</c:v>
                </c:pt>
                <c:pt idx="46">
                  <c:v>168000000</c:v>
                </c:pt>
                <c:pt idx="47">
                  <c:v>180000000</c:v>
                </c:pt>
                <c:pt idx="48">
                  <c:v>188000000</c:v>
                </c:pt>
                <c:pt idx="49">
                  <c:v>202000000</c:v>
                </c:pt>
                <c:pt idx="50">
                  <c:v>213000000</c:v>
                </c:pt>
                <c:pt idx="51">
                  <c:v>218000000</c:v>
                </c:pt>
                <c:pt idx="52">
                  <c:v>231000000</c:v>
                </c:pt>
                <c:pt idx="53">
                  <c:v>241000000</c:v>
                </c:pt>
                <c:pt idx="54">
                  <c:v>256000000</c:v>
                </c:pt>
                <c:pt idx="55">
                  <c:v>263000000</c:v>
                </c:pt>
                <c:pt idx="56">
                  <c:v>280000000</c:v>
                </c:pt>
                <c:pt idx="57">
                  <c:v>295000000</c:v>
                </c:pt>
                <c:pt idx="58">
                  <c:v>281000000</c:v>
                </c:pt>
                <c:pt idx="59">
                  <c:v>288000000</c:v>
                </c:pt>
                <c:pt idx="60">
                  <c:v>313000000</c:v>
                </c:pt>
                <c:pt idx="61">
                  <c:v>325000000</c:v>
                </c:pt>
                <c:pt idx="62">
                  <c:v>338000000</c:v>
                </c:pt>
                <c:pt idx="63">
                  <c:v>352000000</c:v>
                </c:pt>
                <c:pt idx="64">
                  <c:v>367000000</c:v>
                </c:pt>
                <c:pt idx="65">
                  <c:v>381000000</c:v>
                </c:pt>
                <c:pt idx="66">
                  <c:v>400050000</c:v>
                </c:pt>
                <c:pt idx="67">
                  <c:v>420052500</c:v>
                </c:pt>
                <c:pt idx="68">
                  <c:v>441055140</c:v>
                </c:pt>
                <c:pt idx="69">
                  <c:v>459746020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F71-434A-9AD4-08E1D0284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080672"/>
        <c:axId val="220533567"/>
      </c:lineChart>
      <c:catAx>
        <c:axId val="1189080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20533567"/>
        <c:crosses val="autoZero"/>
        <c:auto val="1"/>
        <c:lblAlgn val="ctr"/>
        <c:lblOffset val="100"/>
        <c:noMultiLvlLbl val="0"/>
      </c:catAx>
      <c:valAx>
        <c:axId val="22053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plastic production</a:t>
                </a:r>
                <a:r>
                  <a:rPr lang="en-US" altLang="zh-TW" baseline="0"/>
                  <a:t> (tonnes)</a:t>
                </a:r>
                <a:endParaRPr lang="en-US" alt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89080672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HK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'GHG emission'!$B$1</c:f>
              <c:strCache>
                <c:ptCount val="1"/>
                <c:pt idx="0">
                  <c:v>GHG emission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5.8871391076115484E-2"/>
                  <c:y val="-1.8935185185185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cat>
            <c:numRef>
              <c:f>'GHG emission'!$A$2:$A$171</c:f>
              <c:numCache>
                <c:formatCode>General</c:formatCode>
                <c:ptCount val="170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  <c:pt idx="169">
                  <c:v>2019</c:v>
                </c:pt>
              </c:numCache>
            </c:numRef>
          </c:cat>
          <c:val>
            <c:numRef>
              <c:f>'GHG emission'!$B$2:$B$171</c:f>
              <c:numCache>
                <c:formatCode>General</c:formatCode>
                <c:ptCount val="170"/>
                <c:pt idx="0">
                  <c:v>2717041000</c:v>
                </c:pt>
                <c:pt idx="1">
                  <c:v>2733435000</c:v>
                </c:pt>
                <c:pt idx="2">
                  <c:v>2760245000</c:v>
                </c:pt>
                <c:pt idx="3">
                  <c:v>2788877000</c:v>
                </c:pt>
                <c:pt idx="4">
                  <c:v>2836878000</c:v>
                </c:pt>
                <c:pt idx="5">
                  <c:v>2849409000</c:v>
                </c:pt>
                <c:pt idx="6">
                  <c:v>2881320000</c:v>
                </c:pt>
                <c:pt idx="7">
                  <c:v>2908238800</c:v>
                </c:pt>
                <c:pt idx="8">
                  <c:v>2932658000</c:v>
                </c:pt>
                <c:pt idx="9">
                  <c:v>2960075000</c:v>
                </c:pt>
                <c:pt idx="10">
                  <c:v>2882419200</c:v>
                </c:pt>
                <c:pt idx="11">
                  <c:v>2865017900</c:v>
                </c:pt>
                <c:pt idx="12">
                  <c:v>2856137000</c:v>
                </c:pt>
                <c:pt idx="13">
                  <c:v>2871880000</c:v>
                </c:pt>
                <c:pt idx="14">
                  <c:v>2893999000</c:v>
                </c:pt>
                <c:pt idx="15">
                  <c:v>2921172000</c:v>
                </c:pt>
                <c:pt idx="16">
                  <c:v>2921889000</c:v>
                </c:pt>
                <c:pt idx="17">
                  <c:v>2946944000</c:v>
                </c:pt>
                <c:pt idx="18">
                  <c:v>2954758000</c:v>
                </c:pt>
                <c:pt idx="19">
                  <c:v>2986048000</c:v>
                </c:pt>
                <c:pt idx="20">
                  <c:v>3251873000</c:v>
                </c:pt>
                <c:pt idx="21">
                  <c:v>3393199900</c:v>
                </c:pt>
                <c:pt idx="22">
                  <c:v>3526413800</c:v>
                </c:pt>
                <c:pt idx="23">
                  <c:v>3638166800</c:v>
                </c:pt>
                <c:pt idx="24">
                  <c:v>3652106000</c:v>
                </c:pt>
                <c:pt idx="25">
                  <c:v>3759901000</c:v>
                </c:pt>
                <c:pt idx="26">
                  <c:v>3815043000</c:v>
                </c:pt>
                <c:pt idx="27">
                  <c:v>3866092000</c:v>
                </c:pt>
                <c:pt idx="28">
                  <c:v>3903910000</c:v>
                </c:pt>
                <c:pt idx="29">
                  <c:v>3975047200</c:v>
                </c:pt>
                <c:pt idx="30">
                  <c:v>4065177000</c:v>
                </c:pt>
                <c:pt idx="31">
                  <c:v>4145073000</c:v>
                </c:pt>
                <c:pt idx="32">
                  <c:v>4229086000</c:v>
                </c:pt>
                <c:pt idx="33">
                  <c:v>4329299000</c:v>
                </c:pt>
                <c:pt idx="34">
                  <c:v>4373441000</c:v>
                </c:pt>
                <c:pt idx="35">
                  <c:v>4410697700</c:v>
                </c:pt>
                <c:pt idx="36">
                  <c:v>4440402000</c:v>
                </c:pt>
                <c:pt idx="37">
                  <c:v>4506260000</c:v>
                </c:pt>
                <c:pt idx="38">
                  <c:v>4637974000</c:v>
                </c:pt>
                <c:pt idx="39">
                  <c:v>4658803000</c:v>
                </c:pt>
                <c:pt idx="40">
                  <c:v>4885135400</c:v>
                </c:pt>
                <c:pt idx="41">
                  <c:v>5043126300</c:v>
                </c:pt>
                <c:pt idx="42">
                  <c:v>5111186000</c:v>
                </c:pt>
                <c:pt idx="43">
                  <c:v>5135068700</c:v>
                </c:pt>
                <c:pt idx="44">
                  <c:v>5226014000</c:v>
                </c:pt>
                <c:pt idx="45">
                  <c:v>5349363700</c:v>
                </c:pt>
                <c:pt idx="46">
                  <c:v>5428233000</c:v>
                </c:pt>
                <c:pt idx="47">
                  <c:v>5538568000</c:v>
                </c:pt>
                <c:pt idx="48">
                  <c:v>5643671000</c:v>
                </c:pt>
                <c:pt idx="49">
                  <c:v>5813436000</c:v>
                </c:pt>
                <c:pt idx="50">
                  <c:v>6053521400</c:v>
                </c:pt>
                <c:pt idx="51">
                  <c:v>6226141700</c:v>
                </c:pt>
                <c:pt idx="52">
                  <c:v>6343285000</c:v>
                </c:pt>
                <c:pt idx="53">
                  <c:v>6592015000</c:v>
                </c:pt>
                <c:pt idx="54">
                  <c:v>6667272000</c:v>
                </c:pt>
                <c:pt idx="55">
                  <c:v>6854428700</c:v>
                </c:pt>
                <c:pt idx="56">
                  <c:v>7003636700</c:v>
                </c:pt>
                <c:pt idx="57">
                  <c:v>7376654300</c:v>
                </c:pt>
                <c:pt idx="58">
                  <c:v>7275637000</c:v>
                </c:pt>
                <c:pt idx="59">
                  <c:v>7421955000</c:v>
                </c:pt>
                <c:pt idx="60">
                  <c:v>7476471000</c:v>
                </c:pt>
                <c:pt idx="61">
                  <c:v>7507427300</c:v>
                </c:pt>
                <c:pt idx="62">
                  <c:v>7612327000</c:v>
                </c:pt>
                <c:pt idx="63">
                  <c:v>7852900000</c:v>
                </c:pt>
                <c:pt idx="64">
                  <c:v>7455626000</c:v>
                </c:pt>
                <c:pt idx="65">
                  <c:v>7374724000</c:v>
                </c:pt>
                <c:pt idx="66">
                  <c:v>7590376000</c:v>
                </c:pt>
                <c:pt idx="67">
                  <c:v>7728275000</c:v>
                </c:pt>
                <c:pt idx="68">
                  <c:v>7676414000</c:v>
                </c:pt>
                <c:pt idx="69">
                  <c:v>7213321000</c:v>
                </c:pt>
                <c:pt idx="70">
                  <c:v>7894786000</c:v>
                </c:pt>
                <c:pt idx="71">
                  <c:v>7572951000</c:v>
                </c:pt>
                <c:pt idx="72">
                  <c:v>7808740400</c:v>
                </c:pt>
                <c:pt idx="73">
                  <c:v>8282990600</c:v>
                </c:pt>
                <c:pt idx="74">
                  <c:v>8329590000</c:v>
                </c:pt>
                <c:pt idx="75">
                  <c:v>8380347400</c:v>
                </c:pt>
                <c:pt idx="76">
                  <c:v>8338773500</c:v>
                </c:pt>
                <c:pt idx="77">
                  <c:v>8694154000</c:v>
                </c:pt>
                <c:pt idx="78">
                  <c:v>8711090000</c:v>
                </c:pt>
                <c:pt idx="79">
                  <c:v>9003256000</c:v>
                </c:pt>
                <c:pt idx="80">
                  <c:v>8907412000</c:v>
                </c:pt>
                <c:pt idx="81">
                  <c:v>8634591000</c:v>
                </c:pt>
                <c:pt idx="82">
                  <c:v>8374579000</c:v>
                </c:pt>
                <c:pt idx="83">
                  <c:v>8645301000</c:v>
                </c:pt>
                <c:pt idx="84">
                  <c:v>9012561000</c:v>
                </c:pt>
                <c:pt idx="85">
                  <c:v>9261991000</c:v>
                </c:pt>
                <c:pt idx="86">
                  <c:v>9704859000</c:v>
                </c:pt>
                <c:pt idx="87">
                  <c:v>10041638000</c:v>
                </c:pt>
                <c:pt idx="88">
                  <c:v>9809198000</c:v>
                </c:pt>
                <c:pt idx="89">
                  <c:v>10057065000</c:v>
                </c:pt>
                <c:pt idx="90">
                  <c:v>10556953000</c:v>
                </c:pt>
                <c:pt idx="91">
                  <c:v>10763668000</c:v>
                </c:pt>
                <c:pt idx="92">
                  <c:v>10761571000</c:v>
                </c:pt>
                <c:pt idx="93">
                  <c:v>10910230000</c:v>
                </c:pt>
                <c:pt idx="94">
                  <c:v>10837807000</c:v>
                </c:pt>
                <c:pt idx="95">
                  <c:v>9948428000</c:v>
                </c:pt>
                <c:pt idx="96">
                  <c:v>10310255000</c:v>
                </c:pt>
                <c:pt idx="97">
                  <c:v>10776959000</c:v>
                </c:pt>
                <c:pt idx="98">
                  <c:v>10986811000</c:v>
                </c:pt>
                <c:pt idx="99">
                  <c:v>10633052000</c:v>
                </c:pt>
                <c:pt idx="100">
                  <c:v>11595249000</c:v>
                </c:pt>
                <c:pt idx="101">
                  <c:v>12234672000</c:v>
                </c:pt>
                <c:pt idx="102">
                  <c:v>12391385000</c:v>
                </c:pt>
                <c:pt idx="103">
                  <c:v>12673365000</c:v>
                </c:pt>
                <c:pt idx="104">
                  <c:v>12922786000</c:v>
                </c:pt>
                <c:pt idx="105">
                  <c:v>13665104000</c:v>
                </c:pt>
                <c:pt idx="106">
                  <c:v>14263379000</c:v>
                </c:pt>
                <c:pt idx="107">
                  <c:v>14624423000</c:v>
                </c:pt>
                <c:pt idx="108">
                  <c:v>14969282000</c:v>
                </c:pt>
                <c:pt idx="109">
                  <c:v>15489945000</c:v>
                </c:pt>
                <c:pt idx="110">
                  <c:v>15397863000</c:v>
                </c:pt>
                <c:pt idx="111">
                  <c:v>15135483000</c:v>
                </c:pt>
                <c:pt idx="112">
                  <c:v>15291398000</c:v>
                </c:pt>
                <c:pt idx="113">
                  <c:v>15624988000</c:v>
                </c:pt>
                <c:pt idx="114">
                  <c:v>15963017000</c:v>
                </c:pt>
                <c:pt idx="115">
                  <c:v>16275063000</c:v>
                </c:pt>
                <c:pt idx="116">
                  <c:v>16636826000</c:v>
                </c:pt>
                <c:pt idx="117">
                  <c:v>16929389000</c:v>
                </c:pt>
                <c:pt idx="118">
                  <c:v>17575582000</c:v>
                </c:pt>
                <c:pt idx="119">
                  <c:v>18451943000</c:v>
                </c:pt>
                <c:pt idx="120">
                  <c:v>19499624000</c:v>
                </c:pt>
                <c:pt idx="121">
                  <c:v>20008593000</c:v>
                </c:pt>
                <c:pt idx="122">
                  <c:v>20614541000</c:v>
                </c:pt>
                <c:pt idx="123">
                  <c:v>21386440000</c:v>
                </c:pt>
                <c:pt idx="124">
                  <c:v>21187664000</c:v>
                </c:pt>
                <c:pt idx="125">
                  <c:v>21082866000</c:v>
                </c:pt>
                <c:pt idx="126">
                  <c:v>21926294000</c:v>
                </c:pt>
                <c:pt idx="127">
                  <c:v>22348884000</c:v>
                </c:pt>
                <c:pt idx="128">
                  <c:v>22883543000</c:v>
                </c:pt>
                <c:pt idx="129">
                  <c:v>23289643000</c:v>
                </c:pt>
                <c:pt idx="130">
                  <c:v>23366100000</c:v>
                </c:pt>
                <c:pt idx="131">
                  <c:v>22902114000</c:v>
                </c:pt>
                <c:pt idx="132">
                  <c:v>22818450000</c:v>
                </c:pt>
                <c:pt idx="133">
                  <c:v>23152292000</c:v>
                </c:pt>
                <c:pt idx="134">
                  <c:v>23842560000</c:v>
                </c:pt>
                <c:pt idx="135">
                  <c:v>24608135000</c:v>
                </c:pt>
                <c:pt idx="136">
                  <c:v>25025180000</c:v>
                </c:pt>
                <c:pt idx="137">
                  <c:v>25824408000</c:v>
                </c:pt>
                <c:pt idx="138">
                  <c:v>26692504000</c:v>
                </c:pt>
                <c:pt idx="139">
                  <c:v>27120986000</c:v>
                </c:pt>
                <c:pt idx="140">
                  <c:v>27510792000</c:v>
                </c:pt>
                <c:pt idx="141">
                  <c:v>27978435000</c:v>
                </c:pt>
                <c:pt idx="142">
                  <c:v>27285318000</c:v>
                </c:pt>
                <c:pt idx="143">
                  <c:v>27526963000</c:v>
                </c:pt>
                <c:pt idx="144">
                  <c:v>27666012000</c:v>
                </c:pt>
                <c:pt idx="145">
                  <c:v>28105650000</c:v>
                </c:pt>
                <c:pt idx="146">
                  <c:v>28738025000</c:v>
                </c:pt>
                <c:pt idx="147">
                  <c:v>30606400000</c:v>
                </c:pt>
                <c:pt idx="148">
                  <c:v>28500500000</c:v>
                </c:pt>
                <c:pt idx="149">
                  <c:v>28711907000</c:v>
                </c:pt>
                <c:pt idx="150">
                  <c:v>30068130000</c:v>
                </c:pt>
                <c:pt idx="151">
                  <c:v>30025267000</c:v>
                </c:pt>
                <c:pt idx="152">
                  <c:v>31271594000</c:v>
                </c:pt>
                <c:pt idx="153">
                  <c:v>32735703000</c:v>
                </c:pt>
                <c:pt idx="154">
                  <c:v>33862724000</c:v>
                </c:pt>
                <c:pt idx="155">
                  <c:v>34412600000</c:v>
                </c:pt>
                <c:pt idx="156">
                  <c:v>35569635000</c:v>
                </c:pt>
                <c:pt idx="157">
                  <c:v>35809665000</c:v>
                </c:pt>
                <c:pt idx="158">
                  <c:v>36752056000</c:v>
                </c:pt>
                <c:pt idx="159">
                  <c:v>37043835000</c:v>
                </c:pt>
                <c:pt idx="160">
                  <c:v>38224527000</c:v>
                </c:pt>
                <c:pt idx="161">
                  <c:v>39188830000</c:v>
                </c:pt>
                <c:pt idx="162">
                  <c:v>40171970000</c:v>
                </c:pt>
                <c:pt idx="163">
                  <c:v>40523657000</c:v>
                </c:pt>
                <c:pt idx="164">
                  <c:v>41303966000</c:v>
                </c:pt>
                <c:pt idx="165">
                  <c:v>41480360000</c:v>
                </c:pt>
                <c:pt idx="166">
                  <c:v>41012740000</c:v>
                </c:pt>
                <c:pt idx="167">
                  <c:v>41193000000</c:v>
                </c:pt>
                <c:pt idx="168">
                  <c:v>42101180000</c:v>
                </c:pt>
                <c:pt idx="169">
                  <c:v>42332380000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9B-4212-91D1-44431B9A8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5013536"/>
        <c:axId val="228533632"/>
      </c:lineChart>
      <c:catAx>
        <c:axId val="765013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28533632"/>
        <c:crosses val="autoZero"/>
        <c:auto val="1"/>
        <c:lblAlgn val="ctr"/>
        <c:lblOffset val="100"/>
        <c:noMultiLvlLbl val="0"/>
      </c:catAx>
      <c:valAx>
        <c:axId val="22853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GHG emission (tonnes)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765013536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HK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extrapolated GHG emission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'GHG emission'!$L$1</c:f>
              <c:strCache>
                <c:ptCount val="1"/>
                <c:pt idx="0">
                  <c:v>business as usual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'GHG emission'!$K$2:$K$202</c:f>
              <c:numCache>
                <c:formatCode>General</c:formatCode>
                <c:ptCount val="201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  <c:pt idx="169">
                  <c:v>2019</c:v>
                </c:pt>
                <c:pt idx="170">
                  <c:v>2020</c:v>
                </c:pt>
                <c:pt idx="171">
                  <c:v>2021</c:v>
                </c:pt>
                <c:pt idx="172">
                  <c:v>2022</c:v>
                </c:pt>
                <c:pt idx="173">
                  <c:v>2023</c:v>
                </c:pt>
                <c:pt idx="174">
                  <c:v>2024</c:v>
                </c:pt>
                <c:pt idx="175">
                  <c:v>2025</c:v>
                </c:pt>
                <c:pt idx="176">
                  <c:v>2026</c:v>
                </c:pt>
                <c:pt idx="177">
                  <c:v>2027</c:v>
                </c:pt>
                <c:pt idx="178">
                  <c:v>2028</c:v>
                </c:pt>
                <c:pt idx="179">
                  <c:v>2029</c:v>
                </c:pt>
                <c:pt idx="180">
                  <c:v>2030</c:v>
                </c:pt>
                <c:pt idx="181">
                  <c:v>2031</c:v>
                </c:pt>
                <c:pt idx="182">
                  <c:v>2032</c:v>
                </c:pt>
                <c:pt idx="183">
                  <c:v>2033</c:v>
                </c:pt>
                <c:pt idx="184">
                  <c:v>2034</c:v>
                </c:pt>
                <c:pt idx="185">
                  <c:v>2035</c:v>
                </c:pt>
                <c:pt idx="186">
                  <c:v>2036</c:v>
                </c:pt>
                <c:pt idx="187">
                  <c:v>2037</c:v>
                </c:pt>
                <c:pt idx="188">
                  <c:v>2038</c:v>
                </c:pt>
                <c:pt idx="189">
                  <c:v>2039</c:v>
                </c:pt>
                <c:pt idx="190">
                  <c:v>2040</c:v>
                </c:pt>
                <c:pt idx="191">
                  <c:v>2041</c:v>
                </c:pt>
                <c:pt idx="192">
                  <c:v>2042</c:v>
                </c:pt>
                <c:pt idx="193">
                  <c:v>2043</c:v>
                </c:pt>
                <c:pt idx="194">
                  <c:v>2044</c:v>
                </c:pt>
                <c:pt idx="195">
                  <c:v>2045</c:v>
                </c:pt>
                <c:pt idx="196">
                  <c:v>2046</c:v>
                </c:pt>
                <c:pt idx="197">
                  <c:v>2047</c:v>
                </c:pt>
                <c:pt idx="198">
                  <c:v>2048</c:v>
                </c:pt>
                <c:pt idx="199">
                  <c:v>2049</c:v>
                </c:pt>
                <c:pt idx="200">
                  <c:v>2050</c:v>
                </c:pt>
              </c:numCache>
            </c:numRef>
          </c:cat>
          <c:val>
            <c:numRef>
              <c:f>'GHG emission'!$L$2:$L$202</c:f>
              <c:numCache>
                <c:formatCode>General</c:formatCode>
                <c:ptCount val="201"/>
                <c:pt idx="0">
                  <c:v>2717041000</c:v>
                </c:pt>
                <c:pt idx="1">
                  <c:v>2733435000</c:v>
                </c:pt>
                <c:pt idx="2">
                  <c:v>2760245000</c:v>
                </c:pt>
                <c:pt idx="3">
                  <c:v>2788877000</c:v>
                </c:pt>
                <c:pt idx="4">
                  <c:v>2836878000</c:v>
                </c:pt>
                <c:pt idx="5">
                  <c:v>2849409000</c:v>
                </c:pt>
                <c:pt idx="6">
                  <c:v>2881320000</c:v>
                </c:pt>
                <c:pt idx="7">
                  <c:v>2908238800</c:v>
                </c:pt>
                <c:pt idx="8">
                  <c:v>2932658000</c:v>
                </c:pt>
                <c:pt idx="9">
                  <c:v>2960075000</c:v>
                </c:pt>
                <c:pt idx="10">
                  <c:v>2882419200</c:v>
                </c:pt>
                <c:pt idx="11">
                  <c:v>2865017900</c:v>
                </c:pt>
                <c:pt idx="12">
                  <c:v>2856137000</c:v>
                </c:pt>
                <c:pt idx="13">
                  <c:v>2871880000</c:v>
                </c:pt>
                <c:pt idx="14">
                  <c:v>2893999000</c:v>
                </c:pt>
                <c:pt idx="15">
                  <c:v>2921172000</c:v>
                </c:pt>
                <c:pt idx="16">
                  <c:v>2921889000</c:v>
                </c:pt>
                <c:pt idx="17">
                  <c:v>2946944000</c:v>
                </c:pt>
                <c:pt idx="18">
                  <c:v>2954758000</c:v>
                </c:pt>
                <c:pt idx="19">
                  <c:v>2986048000</c:v>
                </c:pt>
                <c:pt idx="20">
                  <c:v>3251873000</c:v>
                </c:pt>
                <c:pt idx="21">
                  <c:v>3393199900</c:v>
                </c:pt>
                <c:pt idx="22">
                  <c:v>3526413800</c:v>
                </c:pt>
                <c:pt idx="23">
                  <c:v>3638166800</c:v>
                </c:pt>
                <c:pt idx="24">
                  <c:v>3652106000</c:v>
                </c:pt>
                <c:pt idx="25">
                  <c:v>3759901000</c:v>
                </c:pt>
                <c:pt idx="26">
                  <c:v>3815043000</c:v>
                </c:pt>
                <c:pt idx="27">
                  <c:v>3866092000</c:v>
                </c:pt>
                <c:pt idx="28">
                  <c:v>3903910000</c:v>
                </c:pt>
                <c:pt idx="29">
                  <c:v>3975047200</c:v>
                </c:pt>
                <c:pt idx="30">
                  <c:v>4065177000</c:v>
                </c:pt>
                <c:pt idx="31">
                  <c:v>4145073000</c:v>
                </c:pt>
                <c:pt idx="32">
                  <c:v>4229086000</c:v>
                </c:pt>
                <c:pt idx="33">
                  <c:v>4329299000</c:v>
                </c:pt>
                <c:pt idx="34">
                  <c:v>4373441000</c:v>
                </c:pt>
                <c:pt idx="35">
                  <c:v>4410697700</c:v>
                </c:pt>
                <c:pt idx="36">
                  <c:v>4440402000</c:v>
                </c:pt>
                <c:pt idx="37">
                  <c:v>4506260000</c:v>
                </c:pt>
                <c:pt idx="38">
                  <c:v>4637974000</c:v>
                </c:pt>
                <c:pt idx="39">
                  <c:v>4658803000</c:v>
                </c:pt>
                <c:pt idx="40">
                  <c:v>4885135400</c:v>
                </c:pt>
                <c:pt idx="41">
                  <c:v>5043126300</c:v>
                </c:pt>
                <c:pt idx="42">
                  <c:v>5111186000</c:v>
                </c:pt>
                <c:pt idx="43">
                  <c:v>5135068700</c:v>
                </c:pt>
                <c:pt idx="44">
                  <c:v>5226014000</c:v>
                </c:pt>
                <c:pt idx="45">
                  <c:v>5349363700</c:v>
                </c:pt>
                <c:pt idx="46">
                  <c:v>5428233000</c:v>
                </c:pt>
                <c:pt idx="47">
                  <c:v>5538568000</c:v>
                </c:pt>
                <c:pt idx="48">
                  <c:v>5643671000</c:v>
                </c:pt>
                <c:pt idx="49">
                  <c:v>5813436000</c:v>
                </c:pt>
                <c:pt idx="50">
                  <c:v>6053521400</c:v>
                </c:pt>
                <c:pt idx="51">
                  <c:v>6226141700</c:v>
                </c:pt>
                <c:pt idx="52">
                  <c:v>6343285000</c:v>
                </c:pt>
                <c:pt idx="53">
                  <c:v>6592015000</c:v>
                </c:pt>
                <c:pt idx="54">
                  <c:v>6667272000</c:v>
                </c:pt>
                <c:pt idx="55">
                  <c:v>6854428700</c:v>
                </c:pt>
                <c:pt idx="56">
                  <c:v>7003636700</c:v>
                </c:pt>
                <c:pt idx="57">
                  <c:v>7376654300</c:v>
                </c:pt>
                <c:pt idx="58">
                  <c:v>7275637000</c:v>
                </c:pt>
                <c:pt idx="59">
                  <c:v>7421955000</c:v>
                </c:pt>
                <c:pt idx="60">
                  <c:v>7476471000</c:v>
                </c:pt>
                <c:pt idx="61">
                  <c:v>7507427300</c:v>
                </c:pt>
                <c:pt idx="62">
                  <c:v>7612327000</c:v>
                </c:pt>
                <c:pt idx="63">
                  <c:v>7852900000</c:v>
                </c:pt>
                <c:pt idx="64">
                  <c:v>7455626000</c:v>
                </c:pt>
                <c:pt idx="65">
                  <c:v>7374724000</c:v>
                </c:pt>
                <c:pt idx="66">
                  <c:v>7590376000</c:v>
                </c:pt>
                <c:pt idx="67">
                  <c:v>7728275000</c:v>
                </c:pt>
                <c:pt idx="68">
                  <c:v>7676414000</c:v>
                </c:pt>
                <c:pt idx="69">
                  <c:v>7213321000</c:v>
                </c:pt>
                <c:pt idx="70">
                  <c:v>7894786000</c:v>
                </c:pt>
                <c:pt idx="71">
                  <c:v>7572951000</c:v>
                </c:pt>
                <c:pt idx="72">
                  <c:v>7808740400</c:v>
                </c:pt>
                <c:pt idx="73">
                  <c:v>8282990600</c:v>
                </c:pt>
                <c:pt idx="74">
                  <c:v>8329590000</c:v>
                </c:pt>
                <c:pt idx="75">
                  <c:v>8380347400</c:v>
                </c:pt>
                <c:pt idx="76">
                  <c:v>8338773500</c:v>
                </c:pt>
                <c:pt idx="77">
                  <c:v>8694154000</c:v>
                </c:pt>
                <c:pt idx="78">
                  <c:v>8711090000</c:v>
                </c:pt>
                <c:pt idx="79">
                  <c:v>9003256000</c:v>
                </c:pt>
                <c:pt idx="80">
                  <c:v>8907412000</c:v>
                </c:pt>
                <c:pt idx="81">
                  <c:v>8634591000</c:v>
                </c:pt>
                <c:pt idx="82">
                  <c:v>8374579000</c:v>
                </c:pt>
                <c:pt idx="83">
                  <c:v>8645301000</c:v>
                </c:pt>
                <c:pt idx="84">
                  <c:v>9012561000</c:v>
                </c:pt>
                <c:pt idx="85">
                  <c:v>9261991000</c:v>
                </c:pt>
                <c:pt idx="86">
                  <c:v>9704859000</c:v>
                </c:pt>
                <c:pt idx="87">
                  <c:v>10041638000</c:v>
                </c:pt>
                <c:pt idx="88">
                  <c:v>9809198000</c:v>
                </c:pt>
                <c:pt idx="89">
                  <c:v>10057065000</c:v>
                </c:pt>
                <c:pt idx="90">
                  <c:v>10556953000</c:v>
                </c:pt>
                <c:pt idx="91">
                  <c:v>10763668000</c:v>
                </c:pt>
                <c:pt idx="92">
                  <c:v>10761571000</c:v>
                </c:pt>
                <c:pt idx="93">
                  <c:v>10910230000</c:v>
                </c:pt>
                <c:pt idx="94">
                  <c:v>10837807000</c:v>
                </c:pt>
                <c:pt idx="95">
                  <c:v>9948428000</c:v>
                </c:pt>
                <c:pt idx="96">
                  <c:v>10310255000</c:v>
                </c:pt>
                <c:pt idx="97">
                  <c:v>10776959000</c:v>
                </c:pt>
                <c:pt idx="98">
                  <c:v>10986811000</c:v>
                </c:pt>
                <c:pt idx="99">
                  <c:v>10633052000</c:v>
                </c:pt>
                <c:pt idx="100">
                  <c:v>11595249000</c:v>
                </c:pt>
                <c:pt idx="101">
                  <c:v>12234672000</c:v>
                </c:pt>
                <c:pt idx="102">
                  <c:v>12391385000</c:v>
                </c:pt>
                <c:pt idx="103">
                  <c:v>12673365000</c:v>
                </c:pt>
                <c:pt idx="104">
                  <c:v>12922786000</c:v>
                </c:pt>
                <c:pt idx="105">
                  <c:v>13665104000</c:v>
                </c:pt>
                <c:pt idx="106">
                  <c:v>14263379000</c:v>
                </c:pt>
                <c:pt idx="107">
                  <c:v>14624423000</c:v>
                </c:pt>
                <c:pt idx="108">
                  <c:v>14969282000</c:v>
                </c:pt>
                <c:pt idx="109">
                  <c:v>15489945000</c:v>
                </c:pt>
                <c:pt idx="110">
                  <c:v>15397863000</c:v>
                </c:pt>
                <c:pt idx="111">
                  <c:v>15135483000</c:v>
                </c:pt>
                <c:pt idx="112">
                  <c:v>15291398000</c:v>
                </c:pt>
                <c:pt idx="113">
                  <c:v>15624988000</c:v>
                </c:pt>
                <c:pt idx="114">
                  <c:v>15963017000</c:v>
                </c:pt>
                <c:pt idx="115">
                  <c:v>16275063000</c:v>
                </c:pt>
                <c:pt idx="116">
                  <c:v>16636826000</c:v>
                </c:pt>
                <c:pt idx="117">
                  <c:v>16929389000</c:v>
                </c:pt>
                <c:pt idx="118">
                  <c:v>17575582000</c:v>
                </c:pt>
                <c:pt idx="119">
                  <c:v>18451943000</c:v>
                </c:pt>
                <c:pt idx="120">
                  <c:v>19499624000</c:v>
                </c:pt>
                <c:pt idx="121">
                  <c:v>20008593000</c:v>
                </c:pt>
                <c:pt idx="122">
                  <c:v>20614541000</c:v>
                </c:pt>
                <c:pt idx="123">
                  <c:v>21386440000</c:v>
                </c:pt>
                <c:pt idx="124">
                  <c:v>21187664000</c:v>
                </c:pt>
                <c:pt idx="125">
                  <c:v>21082866000</c:v>
                </c:pt>
                <c:pt idx="126">
                  <c:v>21926294000</c:v>
                </c:pt>
                <c:pt idx="127">
                  <c:v>22348884000</c:v>
                </c:pt>
                <c:pt idx="128">
                  <c:v>22883543000</c:v>
                </c:pt>
                <c:pt idx="129">
                  <c:v>23289643000</c:v>
                </c:pt>
                <c:pt idx="130">
                  <c:v>23366100000</c:v>
                </c:pt>
                <c:pt idx="131">
                  <c:v>22902114000</c:v>
                </c:pt>
                <c:pt idx="132">
                  <c:v>22818450000</c:v>
                </c:pt>
                <c:pt idx="133">
                  <c:v>23152292000</c:v>
                </c:pt>
                <c:pt idx="134">
                  <c:v>23842560000</c:v>
                </c:pt>
                <c:pt idx="135">
                  <c:v>24608135000</c:v>
                </c:pt>
                <c:pt idx="136">
                  <c:v>25025180000</c:v>
                </c:pt>
                <c:pt idx="137">
                  <c:v>25824408000</c:v>
                </c:pt>
                <c:pt idx="138">
                  <c:v>26692504000</c:v>
                </c:pt>
                <c:pt idx="139">
                  <c:v>27120986000</c:v>
                </c:pt>
                <c:pt idx="140">
                  <c:v>27510792000</c:v>
                </c:pt>
                <c:pt idx="141">
                  <c:v>27978435000</c:v>
                </c:pt>
                <c:pt idx="142">
                  <c:v>27285318000</c:v>
                </c:pt>
                <c:pt idx="143">
                  <c:v>27526963000</c:v>
                </c:pt>
                <c:pt idx="144">
                  <c:v>27666012000</c:v>
                </c:pt>
                <c:pt idx="145">
                  <c:v>28105650000</c:v>
                </c:pt>
                <c:pt idx="146">
                  <c:v>28738025000</c:v>
                </c:pt>
                <c:pt idx="147">
                  <c:v>30606400000</c:v>
                </c:pt>
                <c:pt idx="148">
                  <c:v>28500500000</c:v>
                </c:pt>
                <c:pt idx="149">
                  <c:v>28711907000</c:v>
                </c:pt>
                <c:pt idx="150">
                  <c:v>30068130000</c:v>
                </c:pt>
                <c:pt idx="151">
                  <c:v>30025267000</c:v>
                </c:pt>
                <c:pt idx="152">
                  <c:v>31271594000</c:v>
                </c:pt>
                <c:pt idx="153">
                  <c:v>32735703000</c:v>
                </c:pt>
                <c:pt idx="154">
                  <c:v>33862724000</c:v>
                </c:pt>
                <c:pt idx="155">
                  <c:v>34412600000</c:v>
                </c:pt>
                <c:pt idx="156">
                  <c:v>35569635000</c:v>
                </c:pt>
                <c:pt idx="157">
                  <c:v>35809665000</c:v>
                </c:pt>
                <c:pt idx="158">
                  <c:v>36752056000</c:v>
                </c:pt>
                <c:pt idx="159">
                  <c:v>37043835000</c:v>
                </c:pt>
                <c:pt idx="160">
                  <c:v>38224527000</c:v>
                </c:pt>
                <c:pt idx="161">
                  <c:v>39188830000</c:v>
                </c:pt>
                <c:pt idx="162">
                  <c:v>40171970000</c:v>
                </c:pt>
                <c:pt idx="163">
                  <c:v>40523657000</c:v>
                </c:pt>
                <c:pt idx="164">
                  <c:v>41303966000</c:v>
                </c:pt>
                <c:pt idx="165">
                  <c:v>41480360000</c:v>
                </c:pt>
                <c:pt idx="166">
                  <c:v>41012740000</c:v>
                </c:pt>
                <c:pt idx="167">
                  <c:v>41193000000</c:v>
                </c:pt>
                <c:pt idx="168">
                  <c:v>42101180000</c:v>
                </c:pt>
                <c:pt idx="169">
                  <c:v>42332380000</c:v>
                </c:pt>
                <c:pt idx="170">
                  <c:v>42456020881.067688</c:v>
                </c:pt>
                <c:pt idx="171">
                  <c:v>43179624865.328896</c:v>
                </c:pt>
                <c:pt idx="172">
                  <c:v>43915561675.775223</c:v>
                </c:pt>
                <c:pt idx="173">
                  <c:v>44664041508.321899</c:v>
                </c:pt>
                <c:pt idx="174">
                  <c:v>45425278141.381912</c:v>
                </c:pt>
                <c:pt idx="175">
                  <c:v>46199488996.924774</c:v>
                </c:pt>
                <c:pt idx="176">
                  <c:v>46986895202.575905</c:v>
                </c:pt>
                <c:pt idx="177">
                  <c:v>47787721654.77433</c:v>
                </c:pt>
                <c:pt idx="178">
                  <c:v>48602197083.00692</c:v>
                </c:pt>
                <c:pt idx="179">
                  <c:v>49430554115.137436</c:v>
                </c:pt>
                <c:pt idx="180">
                  <c:v>50273029343.848816</c:v>
                </c:pt>
                <c:pt idx="181">
                  <c:v>51129863394.218117</c:v>
                </c:pt>
                <c:pt idx="182">
                  <c:v>52001300992.443108</c:v>
                </c:pt>
                <c:pt idx="183">
                  <c:v>52887591035.740067</c:v>
                </c:pt>
                <c:pt idx="184">
                  <c:v>53788986663.433083</c:v>
                </c:pt>
                <c:pt idx="185">
                  <c:v>54705745329.254959</c:v>
                </c:pt>
                <c:pt idx="186">
                  <c:v>55638128874.880173</c:v>
                </c:pt>
                <c:pt idx="187">
                  <c:v>56586403604.711365</c:v>
                </c:pt>
                <c:pt idx="188">
                  <c:v>57550840361.9403</c:v>
                </c:pt>
                <c:pt idx="189">
                  <c:v>58531714605.905327</c:v>
                </c:pt>
                <c:pt idx="190">
                  <c:v>59529306490.767052</c:v>
                </c:pt>
                <c:pt idx="191">
                  <c:v>60543900945.525139</c:v>
                </c:pt>
                <c:pt idx="192">
                  <c:v>61575787755.398872</c:v>
                </c:pt>
                <c:pt idx="193">
                  <c:v>62625261644.594604</c:v>
                </c:pt>
                <c:pt idx="194">
                  <c:v>63692622360.483925</c:v>
                </c:pt>
                <c:pt idx="195">
                  <c:v>64778174759.216667</c:v>
                </c:pt>
                <c:pt idx="196">
                  <c:v>65882228892.792816</c:v>
                </c:pt>
                <c:pt idx="197">
                  <c:v>67005100097.618599</c:v>
                </c:pt>
                <c:pt idx="198">
                  <c:v>68147109084.57193</c:v>
                </c:pt>
                <c:pt idx="199">
                  <c:v>69308582030.602737</c:v>
                </c:pt>
                <c:pt idx="200">
                  <c:v>70489850671.894638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CE-4778-AAF1-CFB11C180724}"/>
            </c:ext>
          </c:extLst>
        </c:ser>
        <c:ser>
          <c:idx val="1"/>
          <c:order val="1"/>
          <c:tx>
            <c:strRef>
              <c:f>'GHG emission'!$M$1</c:f>
              <c:strCache>
                <c:ptCount val="1"/>
                <c:pt idx="0">
                  <c:v>below 2 °C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'GHG emission'!$K$2:$K$202</c:f>
              <c:numCache>
                <c:formatCode>General</c:formatCode>
                <c:ptCount val="201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  <c:pt idx="169">
                  <c:v>2019</c:v>
                </c:pt>
                <c:pt idx="170">
                  <c:v>2020</c:v>
                </c:pt>
                <c:pt idx="171">
                  <c:v>2021</c:v>
                </c:pt>
                <c:pt idx="172">
                  <c:v>2022</c:v>
                </c:pt>
                <c:pt idx="173">
                  <c:v>2023</c:v>
                </c:pt>
                <c:pt idx="174">
                  <c:v>2024</c:v>
                </c:pt>
                <c:pt idx="175">
                  <c:v>2025</c:v>
                </c:pt>
                <c:pt idx="176">
                  <c:v>2026</c:v>
                </c:pt>
                <c:pt idx="177">
                  <c:v>2027</c:v>
                </c:pt>
                <c:pt idx="178">
                  <c:v>2028</c:v>
                </c:pt>
                <c:pt idx="179">
                  <c:v>2029</c:v>
                </c:pt>
                <c:pt idx="180">
                  <c:v>2030</c:v>
                </c:pt>
                <c:pt idx="181">
                  <c:v>2031</c:v>
                </c:pt>
                <c:pt idx="182">
                  <c:v>2032</c:v>
                </c:pt>
                <c:pt idx="183">
                  <c:v>2033</c:v>
                </c:pt>
                <c:pt idx="184">
                  <c:v>2034</c:v>
                </c:pt>
                <c:pt idx="185">
                  <c:v>2035</c:v>
                </c:pt>
                <c:pt idx="186">
                  <c:v>2036</c:v>
                </c:pt>
                <c:pt idx="187">
                  <c:v>2037</c:v>
                </c:pt>
                <c:pt idx="188">
                  <c:v>2038</c:v>
                </c:pt>
                <c:pt idx="189">
                  <c:v>2039</c:v>
                </c:pt>
                <c:pt idx="190">
                  <c:v>2040</c:v>
                </c:pt>
                <c:pt idx="191">
                  <c:v>2041</c:v>
                </c:pt>
                <c:pt idx="192">
                  <c:v>2042</c:v>
                </c:pt>
                <c:pt idx="193">
                  <c:v>2043</c:v>
                </c:pt>
                <c:pt idx="194">
                  <c:v>2044</c:v>
                </c:pt>
                <c:pt idx="195">
                  <c:v>2045</c:v>
                </c:pt>
                <c:pt idx="196">
                  <c:v>2046</c:v>
                </c:pt>
                <c:pt idx="197">
                  <c:v>2047</c:v>
                </c:pt>
                <c:pt idx="198">
                  <c:v>2048</c:v>
                </c:pt>
                <c:pt idx="199">
                  <c:v>2049</c:v>
                </c:pt>
                <c:pt idx="200">
                  <c:v>2050</c:v>
                </c:pt>
              </c:numCache>
            </c:numRef>
          </c:cat>
          <c:val>
            <c:numRef>
              <c:f>'GHG emission'!$M$2:$M$202</c:f>
              <c:numCache>
                <c:formatCode>General</c:formatCode>
                <c:ptCount val="201"/>
                <c:pt idx="0">
                  <c:v>2717041000</c:v>
                </c:pt>
                <c:pt idx="1">
                  <c:v>2733435000</c:v>
                </c:pt>
                <c:pt idx="2">
                  <c:v>2760245000</c:v>
                </c:pt>
                <c:pt idx="3">
                  <c:v>2788877000</c:v>
                </c:pt>
                <c:pt idx="4">
                  <c:v>2836878000</c:v>
                </c:pt>
                <c:pt idx="5">
                  <c:v>2849409000</c:v>
                </c:pt>
                <c:pt idx="6">
                  <c:v>2881320000</c:v>
                </c:pt>
                <c:pt idx="7">
                  <c:v>2908238800</c:v>
                </c:pt>
                <c:pt idx="8">
                  <c:v>2932658000</c:v>
                </c:pt>
                <c:pt idx="9">
                  <c:v>2960075000</c:v>
                </c:pt>
                <c:pt idx="10">
                  <c:v>2882419200</c:v>
                </c:pt>
                <c:pt idx="11">
                  <c:v>2865017900</c:v>
                </c:pt>
                <c:pt idx="12">
                  <c:v>2856137000</c:v>
                </c:pt>
                <c:pt idx="13">
                  <c:v>2871880000</c:v>
                </c:pt>
                <c:pt idx="14">
                  <c:v>2893999000</c:v>
                </c:pt>
                <c:pt idx="15">
                  <c:v>2921172000</c:v>
                </c:pt>
                <c:pt idx="16">
                  <c:v>2921889000</c:v>
                </c:pt>
                <c:pt idx="17">
                  <c:v>2946944000</c:v>
                </c:pt>
                <c:pt idx="18">
                  <c:v>2954758000</c:v>
                </c:pt>
                <c:pt idx="19">
                  <c:v>2986048000</c:v>
                </c:pt>
                <c:pt idx="20">
                  <c:v>3251873000</c:v>
                </c:pt>
                <c:pt idx="21">
                  <c:v>3393199900</c:v>
                </c:pt>
                <c:pt idx="22">
                  <c:v>3526413800</c:v>
                </c:pt>
                <c:pt idx="23">
                  <c:v>3638166800</c:v>
                </c:pt>
                <c:pt idx="24">
                  <c:v>3652106000</c:v>
                </c:pt>
                <c:pt idx="25">
                  <c:v>3759901000</c:v>
                </c:pt>
                <c:pt idx="26">
                  <c:v>3815043000</c:v>
                </c:pt>
                <c:pt idx="27">
                  <c:v>3866092000</c:v>
                </c:pt>
                <c:pt idx="28">
                  <c:v>3903910000</c:v>
                </c:pt>
                <c:pt idx="29">
                  <c:v>3975047200</c:v>
                </c:pt>
                <c:pt idx="30">
                  <c:v>4065177000</c:v>
                </c:pt>
                <c:pt idx="31">
                  <c:v>4145073000</c:v>
                </c:pt>
                <c:pt idx="32">
                  <c:v>4229086000</c:v>
                </c:pt>
                <c:pt idx="33">
                  <c:v>4329299000</c:v>
                </c:pt>
                <c:pt idx="34">
                  <c:v>4373441000</c:v>
                </c:pt>
                <c:pt idx="35">
                  <c:v>4410697700</c:v>
                </c:pt>
                <c:pt idx="36">
                  <c:v>4440402000</c:v>
                </c:pt>
                <c:pt idx="37">
                  <c:v>4506260000</c:v>
                </c:pt>
                <c:pt idx="38">
                  <c:v>4637974000</c:v>
                </c:pt>
                <c:pt idx="39">
                  <c:v>4658803000</c:v>
                </c:pt>
                <c:pt idx="40">
                  <c:v>4885135400</c:v>
                </c:pt>
                <c:pt idx="41">
                  <c:v>5043126300</c:v>
                </c:pt>
                <c:pt idx="42">
                  <c:v>5111186000</c:v>
                </c:pt>
                <c:pt idx="43">
                  <c:v>5135068700</c:v>
                </c:pt>
                <c:pt idx="44">
                  <c:v>5226014000</c:v>
                </c:pt>
                <c:pt idx="45">
                  <c:v>5349363700</c:v>
                </c:pt>
                <c:pt idx="46">
                  <c:v>5428233000</c:v>
                </c:pt>
                <c:pt idx="47">
                  <c:v>5538568000</c:v>
                </c:pt>
                <c:pt idx="48">
                  <c:v>5643671000</c:v>
                </c:pt>
                <c:pt idx="49">
                  <c:v>5813436000</c:v>
                </c:pt>
                <c:pt idx="50">
                  <c:v>6053521400</c:v>
                </c:pt>
                <c:pt idx="51">
                  <c:v>6226141700</c:v>
                </c:pt>
                <c:pt idx="52">
                  <c:v>6343285000</c:v>
                </c:pt>
                <c:pt idx="53">
                  <c:v>6592015000</c:v>
                </c:pt>
                <c:pt idx="54">
                  <c:v>6667272000</c:v>
                </c:pt>
                <c:pt idx="55">
                  <c:v>6854428700</c:v>
                </c:pt>
                <c:pt idx="56">
                  <c:v>7003636700</c:v>
                </c:pt>
                <c:pt idx="57">
                  <c:v>7376654300</c:v>
                </c:pt>
                <c:pt idx="58">
                  <c:v>7275637000</c:v>
                </c:pt>
                <c:pt idx="59">
                  <c:v>7421955000</c:v>
                </c:pt>
                <c:pt idx="60">
                  <c:v>7476471000</c:v>
                </c:pt>
                <c:pt idx="61">
                  <c:v>7507427300</c:v>
                </c:pt>
                <c:pt idx="62">
                  <c:v>7612327000</c:v>
                </c:pt>
                <c:pt idx="63">
                  <c:v>7852900000</c:v>
                </c:pt>
                <c:pt idx="64">
                  <c:v>7455626000</c:v>
                </c:pt>
                <c:pt idx="65">
                  <c:v>7374724000</c:v>
                </c:pt>
                <c:pt idx="66">
                  <c:v>7590376000</c:v>
                </c:pt>
                <c:pt idx="67">
                  <c:v>7728275000</c:v>
                </c:pt>
                <c:pt idx="68">
                  <c:v>7676414000</c:v>
                </c:pt>
                <c:pt idx="69">
                  <c:v>7213321000</c:v>
                </c:pt>
                <c:pt idx="70">
                  <c:v>7894786000</c:v>
                </c:pt>
                <c:pt idx="71">
                  <c:v>7572951000</c:v>
                </c:pt>
                <c:pt idx="72">
                  <c:v>7808740400</c:v>
                </c:pt>
                <c:pt idx="73">
                  <c:v>8282990600</c:v>
                </c:pt>
                <c:pt idx="74">
                  <c:v>8329590000</c:v>
                </c:pt>
                <c:pt idx="75">
                  <c:v>8380347400</c:v>
                </c:pt>
                <c:pt idx="76">
                  <c:v>8338773500</c:v>
                </c:pt>
                <c:pt idx="77">
                  <c:v>8694154000</c:v>
                </c:pt>
                <c:pt idx="78">
                  <c:v>8711090000</c:v>
                </c:pt>
                <c:pt idx="79">
                  <c:v>9003256000</c:v>
                </c:pt>
                <c:pt idx="80">
                  <c:v>8907412000</c:v>
                </c:pt>
                <c:pt idx="81">
                  <c:v>8634591000</c:v>
                </c:pt>
                <c:pt idx="82">
                  <c:v>8374579000</c:v>
                </c:pt>
                <c:pt idx="83">
                  <c:v>8645301000</c:v>
                </c:pt>
                <c:pt idx="84">
                  <c:v>9012561000</c:v>
                </c:pt>
                <c:pt idx="85">
                  <c:v>9261991000</c:v>
                </c:pt>
                <c:pt idx="86">
                  <c:v>9704859000</c:v>
                </c:pt>
                <c:pt idx="87">
                  <c:v>10041638000</c:v>
                </c:pt>
                <c:pt idx="88">
                  <c:v>9809198000</c:v>
                </c:pt>
                <c:pt idx="89">
                  <c:v>10057065000</c:v>
                </c:pt>
                <c:pt idx="90">
                  <c:v>10556953000</c:v>
                </c:pt>
                <c:pt idx="91">
                  <c:v>10763668000</c:v>
                </c:pt>
                <c:pt idx="92">
                  <c:v>10761571000</c:v>
                </c:pt>
                <c:pt idx="93">
                  <c:v>10910230000</c:v>
                </c:pt>
                <c:pt idx="94">
                  <c:v>10837807000</c:v>
                </c:pt>
                <c:pt idx="95">
                  <c:v>9948428000</c:v>
                </c:pt>
                <c:pt idx="96">
                  <c:v>10310255000</c:v>
                </c:pt>
                <c:pt idx="97">
                  <c:v>10776959000</c:v>
                </c:pt>
                <c:pt idx="98">
                  <c:v>10986811000</c:v>
                </c:pt>
                <c:pt idx="99">
                  <c:v>10633052000</c:v>
                </c:pt>
                <c:pt idx="100">
                  <c:v>11595249000</c:v>
                </c:pt>
                <c:pt idx="101">
                  <c:v>12234672000</c:v>
                </c:pt>
                <c:pt idx="102">
                  <c:v>12391385000</c:v>
                </c:pt>
                <c:pt idx="103">
                  <c:v>12673365000</c:v>
                </c:pt>
                <c:pt idx="104">
                  <c:v>12922786000</c:v>
                </c:pt>
                <c:pt idx="105">
                  <c:v>13665104000</c:v>
                </c:pt>
                <c:pt idx="106">
                  <c:v>14263379000</c:v>
                </c:pt>
                <c:pt idx="107">
                  <c:v>14624423000</c:v>
                </c:pt>
                <c:pt idx="108">
                  <c:v>14969282000</c:v>
                </c:pt>
                <c:pt idx="109">
                  <c:v>15489945000</c:v>
                </c:pt>
                <c:pt idx="110">
                  <c:v>15397863000</c:v>
                </c:pt>
                <c:pt idx="111">
                  <c:v>15135483000</c:v>
                </c:pt>
                <c:pt idx="112">
                  <c:v>15291398000</c:v>
                </c:pt>
                <c:pt idx="113">
                  <c:v>15624988000</c:v>
                </c:pt>
                <c:pt idx="114">
                  <c:v>15963017000</c:v>
                </c:pt>
                <c:pt idx="115">
                  <c:v>16275063000</c:v>
                </c:pt>
                <c:pt idx="116">
                  <c:v>16636826000</c:v>
                </c:pt>
                <c:pt idx="117">
                  <c:v>16929389000</c:v>
                </c:pt>
                <c:pt idx="118">
                  <c:v>17575582000</c:v>
                </c:pt>
                <c:pt idx="119">
                  <c:v>18451943000</c:v>
                </c:pt>
                <c:pt idx="120">
                  <c:v>19499624000</c:v>
                </c:pt>
                <c:pt idx="121">
                  <c:v>20008593000</c:v>
                </c:pt>
                <c:pt idx="122">
                  <c:v>20614541000</c:v>
                </c:pt>
                <c:pt idx="123">
                  <c:v>21386440000</c:v>
                </c:pt>
                <c:pt idx="124">
                  <c:v>21187664000</c:v>
                </c:pt>
                <c:pt idx="125">
                  <c:v>21082866000</c:v>
                </c:pt>
                <c:pt idx="126">
                  <c:v>21926294000</c:v>
                </c:pt>
                <c:pt idx="127">
                  <c:v>22348884000</c:v>
                </c:pt>
                <c:pt idx="128">
                  <c:v>22883543000</c:v>
                </c:pt>
                <c:pt idx="129">
                  <c:v>23289643000</c:v>
                </c:pt>
                <c:pt idx="130">
                  <c:v>23366100000</c:v>
                </c:pt>
                <c:pt idx="131">
                  <c:v>22902114000</c:v>
                </c:pt>
                <c:pt idx="132">
                  <c:v>22818450000</c:v>
                </c:pt>
                <c:pt idx="133">
                  <c:v>23152292000</c:v>
                </c:pt>
                <c:pt idx="134">
                  <c:v>23842560000</c:v>
                </c:pt>
                <c:pt idx="135">
                  <c:v>24608135000</c:v>
                </c:pt>
                <c:pt idx="136">
                  <c:v>25025180000</c:v>
                </c:pt>
                <c:pt idx="137">
                  <c:v>25824408000</c:v>
                </c:pt>
                <c:pt idx="138">
                  <c:v>26692504000</c:v>
                </c:pt>
                <c:pt idx="139">
                  <c:v>27120986000</c:v>
                </c:pt>
                <c:pt idx="140">
                  <c:v>27510792000</c:v>
                </c:pt>
                <c:pt idx="141">
                  <c:v>27978435000</c:v>
                </c:pt>
                <c:pt idx="142">
                  <c:v>27285318000</c:v>
                </c:pt>
                <c:pt idx="143">
                  <c:v>27526963000</c:v>
                </c:pt>
                <c:pt idx="144">
                  <c:v>27666012000</c:v>
                </c:pt>
                <c:pt idx="145">
                  <c:v>28105650000</c:v>
                </c:pt>
                <c:pt idx="146">
                  <c:v>28738025000</c:v>
                </c:pt>
                <c:pt idx="147">
                  <c:v>30606400000</c:v>
                </c:pt>
                <c:pt idx="148">
                  <c:v>28500500000</c:v>
                </c:pt>
                <c:pt idx="149">
                  <c:v>28711907000</c:v>
                </c:pt>
                <c:pt idx="150">
                  <c:v>30068130000</c:v>
                </c:pt>
                <c:pt idx="151">
                  <c:v>30025267000</c:v>
                </c:pt>
                <c:pt idx="152">
                  <c:v>31271594000</c:v>
                </c:pt>
                <c:pt idx="153">
                  <c:v>32735703000</c:v>
                </c:pt>
                <c:pt idx="154">
                  <c:v>33862724000</c:v>
                </c:pt>
                <c:pt idx="155">
                  <c:v>34412600000</c:v>
                </c:pt>
                <c:pt idx="156">
                  <c:v>35569635000</c:v>
                </c:pt>
                <c:pt idx="157">
                  <c:v>35809665000</c:v>
                </c:pt>
                <c:pt idx="158">
                  <c:v>36752056000</c:v>
                </c:pt>
                <c:pt idx="159">
                  <c:v>37043835000</c:v>
                </c:pt>
                <c:pt idx="160">
                  <c:v>38224527000</c:v>
                </c:pt>
                <c:pt idx="161">
                  <c:v>39188830000</c:v>
                </c:pt>
                <c:pt idx="162">
                  <c:v>40171970000</c:v>
                </c:pt>
                <c:pt idx="163">
                  <c:v>40523657000</c:v>
                </c:pt>
                <c:pt idx="164">
                  <c:v>41303966000</c:v>
                </c:pt>
                <c:pt idx="165">
                  <c:v>41480360000</c:v>
                </c:pt>
                <c:pt idx="166">
                  <c:v>41012740000</c:v>
                </c:pt>
                <c:pt idx="167">
                  <c:v>41193000000</c:v>
                </c:pt>
                <c:pt idx="168">
                  <c:v>42101180000</c:v>
                </c:pt>
                <c:pt idx="169">
                  <c:v>42332380000</c:v>
                </c:pt>
                <c:pt idx="170">
                  <c:v>42394640000</c:v>
                </c:pt>
                <c:pt idx="171">
                  <c:v>42194792000</c:v>
                </c:pt>
                <c:pt idx="172">
                  <c:v>41772958000</c:v>
                </c:pt>
                <c:pt idx="173">
                  <c:v>41164610000</c:v>
                </c:pt>
                <c:pt idx="174">
                  <c:v>40401084000</c:v>
                </c:pt>
                <c:pt idx="175">
                  <c:v>39509963000</c:v>
                </c:pt>
                <c:pt idx="176">
                  <c:v>38515524000</c:v>
                </c:pt>
                <c:pt idx="177">
                  <c:v>37439025000</c:v>
                </c:pt>
                <c:pt idx="178">
                  <c:v>36299084000</c:v>
                </c:pt>
                <c:pt idx="179">
                  <c:v>35111916000</c:v>
                </c:pt>
                <c:pt idx="180">
                  <c:v>33891617000</c:v>
                </c:pt>
                <c:pt idx="181">
                  <c:v>32650383000</c:v>
                </c:pt>
                <c:pt idx="182">
                  <c:v>31398724000</c:v>
                </c:pt>
                <c:pt idx="183">
                  <c:v>30145657000</c:v>
                </c:pt>
                <c:pt idx="184">
                  <c:v>28898863000</c:v>
                </c:pt>
                <c:pt idx="185">
                  <c:v>27664847000</c:v>
                </c:pt>
                <c:pt idx="186">
                  <c:v>26449074000</c:v>
                </c:pt>
                <c:pt idx="187">
                  <c:v>25256083000</c:v>
                </c:pt>
                <c:pt idx="188">
                  <c:v>24089606000</c:v>
                </c:pt>
                <c:pt idx="189">
                  <c:v>22952667000</c:v>
                </c:pt>
                <c:pt idx="190">
                  <c:v>21847658000</c:v>
                </c:pt>
                <c:pt idx="191">
                  <c:v>20776428000</c:v>
                </c:pt>
                <c:pt idx="192">
                  <c:v>19740353000</c:v>
                </c:pt>
                <c:pt idx="193">
                  <c:v>18740390000</c:v>
                </c:pt>
                <c:pt idx="194">
                  <c:v>17777142000</c:v>
                </c:pt>
                <c:pt idx="195">
                  <c:v>16850901000</c:v>
                </c:pt>
                <c:pt idx="196">
                  <c:v>15961694000</c:v>
                </c:pt>
                <c:pt idx="197">
                  <c:v>15109331000</c:v>
                </c:pt>
                <c:pt idx="198">
                  <c:v>14293420000</c:v>
                </c:pt>
                <c:pt idx="199">
                  <c:v>13513417000</c:v>
                </c:pt>
                <c:pt idx="200">
                  <c:v>12768639000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CE-4778-AAF1-CFB11C180724}"/>
            </c:ext>
          </c:extLst>
        </c:ser>
        <c:ser>
          <c:idx val="2"/>
          <c:order val="2"/>
          <c:tx>
            <c:strRef>
              <c:f>'GHG emission'!$N$1</c:f>
              <c:strCache>
                <c:ptCount val="1"/>
                <c:pt idx="0">
                  <c:v>below 1.5 °C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'GHG emission'!$K$2:$K$202</c:f>
              <c:numCache>
                <c:formatCode>General</c:formatCode>
                <c:ptCount val="201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  <c:pt idx="169">
                  <c:v>2019</c:v>
                </c:pt>
                <c:pt idx="170">
                  <c:v>2020</c:v>
                </c:pt>
                <c:pt idx="171">
                  <c:v>2021</c:v>
                </c:pt>
                <c:pt idx="172">
                  <c:v>2022</c:v>
                </c:pt>
                <c:pt idx="173">
                  <c:v>2023</c:v>
                </c:pt>
                <c:pt idx="174">
                  <c:v>2024</c:v>
                </c:pt>
                <c:pt idx="175">
                  <c:v>2025</c:v>
                </c:pt>
                <c:pt idx="176">
                  <c:v>2026</c:v>
                </c:pt>
                <c:pt idx="177">
                  <c:v>2027</c:v>
                </c:pt>
                <c:pt idx="178">
                  <c:v>2028</c:v>
                </c:pt>
                <c:pt idx="179">
                  <c:v>2029</c:v>
                </c:pt>
                <c:pt idx="180">
                  <c:v>2030</c:v>
                </c:pt>
                <c:pt idx="181">
                  <c:v>2031</c:v>
                </c:pt>
                <c:pt idx="182">
                  <c:v>2032</c:v>
                </c:pt>
                <c:pt idx="183">
                  <c:v>2033</c:v>
                </c:pt>
                <c:pt idx="184">
                  <c:v>2034</c:v>
                </c:pt>
                <c:pt idx="185">
                  <c:v>2035</c:v>
                </c:pt>
                <c:pt idx="186">
                  <c:v>2036</c:v>
                </c:pt>
                <c:pt idx="187">
                  <c:v>2037</c:v>
                </c:pt>
                <c:pt idx="188">
                  <c:v>2038</c:v>
                </c:pt>
                <c:pt idx="189">
                  <c:v>2039</c:v>
                </c:pt>
                <c:pt idx="190">
                  <c:v>2040</c:v>
                </c:pt>
                <c:pt idx="191">
                  <c:v>2041</c:v>
                </c:pt>
                <c:pt idx="192">
                  <c:v>2042</c:v>
                </c:pt>
                <c:pt idx="193">
                  <c:v>2043</c:v>
                </c:pt>
                <c:pt idx="194">
                  <c:v>2044</c:v>
                </c:pt>
                <c:pt idx="195">
                  <c:v>2045</c:v>
                </c:pt>
                <c:pt idx="196">
                  <c:v>2046</c:v>
                </c:pt>
                <c:pt idx="197">
                  <c:v>2047</c:v>
                </c:pt>
                <c:pt idx="198">
                  <c:v>2048</c:v>
                </c:pt>
                <c:pt idx="199">
                  <c:v>2049</c:v>
                </c:pt>
                <c:pt idx="200">
                  <c:v>2050</c:v>
                </c:pt>
              </c:numCache>
            </c:numRef>
          </c:cat>
          <c:val>
            <c:numRef>
              <c:f>'GHG emission'!$N$2:$N$202</c:f>
              <c:numCache>
                <c:formatCode>General</c:formatCode>
                <c:ptCount val="201"/>
                <c:pt idx="0">
                  <c:v>2717041000</c:v>
                </c:pt>
                <c:pt idx="1">
                  <c:v>2733435000</c:v>
                </c:pt>
                <c:pt idx="2">
                  <c:v>2760245000</c:v>
                </c:pt>
                <c:pt idx="3">
                  <c:v>2788877000</c:v>
                </c:pt>
                <c:pt idx="4">
                  <c:v>2836878000</c:v>
                </c:pt>
                <c:pt idx="5">
                  <c:v>2849409000</c:v>
                </c:pt>
                <c:pt idx="6">
                  <c:v>2881320000</c:v>
                </c:pt>
                <c:pt idx="7">
                  <c:v>2908238800</c:v>
                </c:pt>
                <c:pt idx="8">
                  <c:v>2932658000</c:v>
                </c:pt>
                <c:pt idx="9">
                  <c:v>2960075000</c:v>
                </c:pt>
                <c:pt idx="10">
                  <c:v>2882419200</c:v>
                </c:pt>
                <c:pt idx="11">
                  <c:v>2865017900</c:v>
                </c:pt>
                <c:pt idx="12">
                  <c:v>2856137000</c:v>
                </c:pt>
                <c:pt idx="13">
                  <c:v>2871880000</c:v>
                </c:pt>
                <c:pt idx="14">
                  <c:v>2893999000</c:v>
                </c:pt>
                <c:pt idx="15">
                  <c:v>2921172000</c:v>
                </c:pt>
                <c:pt idx="16">
                  <c:v>2921889000</c:v>
                </c:pt>
                <c:pt idx="17">
                  <c:v>2946944000</c:v>
                </c:pt>
                <c:pt idx="18">
                  <c:v>2954758000</c:v>
                </c:pt>
                <c:pt idx="19">
                  <c:v>2986048000</c:v>
                </c:pt>
                <c:pt idx="20">
                  <c:v>3251873000</c:v>
                </c:pt>
                <c:pt idx="21">
                  <c:v>3393199900</c:v>
                </c:pt>
                <c:pt idx="22">
                  <c:v>3526413800</c:v>
                </c:pt>
                <c:pt idx="23">
                  <c:v>3638166800</c:v>
                </c:pt>
                <c:pt idx="24">
                  <c:v>3652106000</c:v>
                </c:pt>
                <c:pt idx="25">
                  <c:v>3759901000</c:v>
                </c:pt>
                <c:pt idx="26">
                  <c:v>3815043000</c:v>
                </c:pt>
                <c:pt idx="27">
                  <c:v>3866092000</c:v>
                </c:pt>
                <c:pt idx="28">
                  <c:v>3903910000</c:v>
                </c:pt>
                <c:pt idx="29">
                  <c:v>3975047200</c:v>
                </c:pt>
                <c:pt idx="30">
                  <c:v>4065177000</c:v>
                </c:pt>
                <c:pt idx="31">
                  <c:v>4145073000</c:v>
                </c:pt>
                <c:pt idx="32">
                  <c:v>4229086000</c:v>
                </c:pt>
                <c:pt idx="33">
                  <c:v>4329299000</c:v>
                </c:pt>
                <c:pt idx="34">
                  <c:v>4373441000</c:v>
                </c:pt>
                <c:pt idx="35">
                  <c:v>4410697700</c:v>
                </c:pt>
                <c:pt idx="36">
                  <c:v>4440402000</c:v>
                </c:pt>
                <c:pt idx="37">
                  <c:v>4506260000</c:v>
                </c:pt>
                <c:pt idx="38">
                  <c:v>4637974000</c:v>
                </c:pt>
                <c:pt idx="39">
                  <c:v>4658803000</c:v>
                </c:pt>
                <c:pt idx="40">
                  <c:v>4885135400</c:v>
                </c:pt>
                <c:pt idx="41">
                  <c:v>5043126300</c:v>
                </c:pt>
                <c:pt idx="42">
                  <c:v>5111186000</c:v>
                </c:pt>
                <c:pt idx="43">
                  <c:v>5135068700</c:v>
                </c:pt>
                <c:pt idx="44">
                  <c:v>5226014000</c:v>
                </c:pt>
                <c:pt idx="45">
                  <c:v>5349363700</c:v>
                </c:pt>
                <c:pt idx="46">
                  <c:v>5428233000</c:v>
                </c:pt>
                <c:pt idx="47">
                  <c:v>5538568000</c:v>
                </c:pt>
                <c:pt idx="48">
                  <c:v>5643671000</c:v>
                </c:pt>
                <c:pt idx="49">
                  <c:v>5813436000</c:v>
                </c:pt>
                <c:pt idx="50">
                  <c:v>6053521400</c:v>
                </c:pt>
                <c:pt idx="51">
                  <c:v>6226141700</c:v>
                </c:pt>
                <c:pt idx="52">
                  <c:v>6343285000</c:v>
                </c:pt>
                <c:pt idx="53">
                  <c:v>6592015000</c:v>
                </c:pt>
                <c:pt idx="54">
                  <c:v>6667272000</c:v>
                </c:pt>
                <c:pt idx="55">
                  <c:v>6854428700</c:v>
                </c:pt>
                <c:pt idx="56">
                  <c:v>7003636700</c:v>
                </c:pt>
                <c:pt idx="57">
                  <c:v>7376654300</c:v>
                </c:pt>
                <c:pt idx="58">
                  <c:v>7275637000</c:v>
                </c:pt>
                <c:pt idx="59">
                  <c:v>7421955000</c:v>
                </c:pt>
                <c:pt idx="60">
                  <c:v>7476471000</c:v>
                </c:pt>
                <c:pt idx="61">
                  <c:v>7507427300</c:v>
                </c:pt>
                <c:pt idx="62">
                  <c:v>7612327000</c:v>
                </c:pt>
                <c:pt idx="63">
                  <c:v>7852900000</c:v>
                </c:pt>
                <c:pt idx="64">
                  <c:v>7455626000</c:v>
                </c:pt>
                <c:pt idx="65">
                  <c:v>7374724000</c:v>
                </c:pt>
                <c:pt idx="66">
                  <c:v>7590376000</c:v>
                </c:pt>
                <c:pt idx="67">
                  <c:v>7728275000</c:v>
                </c:pt>
                <c:pt idx="68">
                  <c:v>7676414000</c:v>
                </c:pt>
                <c:pt idx="69">
                  <c:v>7213321000</c:v>
                </c:pt>
                <c:pt idx="70">
                  <c:v>7894786000</c:v>
                </c:pt>
                <c:pt idx="71">
                  <c:v>7572951000</c:v>
                </c:pt>
                <c:pt idx="72">
                  <c:v>7808740400</c:v>
                </c:pt>
                <c:pt idx="73">
                  <c:v>8282990600</c:v>
                </c:pt>
                <c:pt idx="74">
                  <c:v>8329590000</c:v>
                </c:pt>
                <c:pt idx="75">
                  <c:v>8380347400</c:v>
                </c:pt>
                <c:pt idx="76">
                  <c:v>8338773500</c:v>
                </c:pt>
                <c:pt idx="77">
                  <c:v>8694154000</c:v>
                </c:pt>
                <c:pt idx="78">
                  <c:v>8711090000</c:v>
                </c:pt>
                <c:pt idx="79">
                  <c:v>9003256000</c:v>
                </c:pt>
                <c:pt idx="80">
                  <c:v>8907412000</c:v>
                </c:pt>
                <c:pt idx="81">
                  <c:v>8634591000</c:v>
                </c:pt>
                <c:pt idx="82">
                  <c:v>8374579000</c:v>
                </c:pt>
                <c:pt idx="83">
                  <c:v>8645301000</c:v>
                </c:pt>
                <c:pt idx="84">
                  <c:v>9012561000</c:v>
                </c:pt>
                <c:pt idx="85">
                  <c:v>9261991000</c:v>
                </c:pt>
                <c:pt idx="86">
                  <c:v>9704859000</c:v>
                </c:pt>
                <c:pt idx="87">
                  <c:v>10041638000</c:v>
                </c:pt>
                <c:pt idx="88">
                  <c:v>9809198000</c:v>
                </c:pt>
                <c:pt idx="89">
                  <c:v>10057065000</c:v>
                </c:pt>
                <c:pt idx="90">
                  <c:v>10556953000</c:v>
                </c:pt>
                <c:pt idx="91">
                  <c:v>10763668000</c:v>
                </c:pt>
                <c:pt idx="92">
                  <c:v>10761571000</c:v>
                </c:pt>
                <c:pt idx="93">
                  <c:v>10910230000</c:v>
                </c:pt>
                <c:pt idx="94">
                  <c:v>10837807000</c:v>
                </c:pt>
                <c:pt idx="95">
                  <c:v>9948428000</c:v>
                </c:pt>
                <c:pt idx="96">
                  <c:v>10310255000</c:v>
                </c:pt>
                <c:pt idx="97">
                  <c:v>10776959000</c:v>
                </c:pt>
                <c:pt idx="98">
                  <c:v>10986811000</c:v>
                </c:pt>
                <c:pt idx="99">
                  <c:v>10633052000</c:v>
                </c:pt>
                <c:pt idx="100">
                  <c:v>11595249000</c:v>
                </c:pt>
                <c:pt idx="101">
                  <c:v>12234672000</c:v>
                </c:pt>
                <c:pt idx="102">
                  <c:v>12391385000</c:v>
                </c:pt>
                <c:pt idx="103">
                  <c:v>12673365000</c:v>
                </c:pt>
                <c:pt idx="104">
                  <c:v>12922786000</c:v>
                </c:pt>
                <c:pt idx="105">
                  <c:v>13665104000</c:v>
                </c:pt>
                <c:pt idx="106">
                  <c:v>14263379000</c:v>
                </c:pt>
                <c:pt idx="107">
                  <c:v>14624423000</c:v>
                </c:pt>
                <c:pt idx="108">
                  <c:v>14969282000</c:v>
                </c:pt>
                <c:pt idx="109">
                  <c:v>15489945000</c:v>
                </c:pt>
                <c:pt idx="110">
                  <c:v>15397863000</c:v>
                </c:pt>
                <c:pt idx="111">
                  <c:v>15135483000</c:v>
                </c:pt>
                <c:pt idx="112">
                  <c:v>15291398000</c:v>
                </c:pt>
                <c:pt idx="113">
                  <c:v>15624988000</c:v>
                </c:pt>
                <c:pt idx="114">
                  <c:v>15963017000</c:v>
                </c:pt>
                <c:pt idx="115">
                  <c:v>16275063000</c:v>
                </c:pt>
                <c:pt idx="116">
                  <c:v>16636826000</c:v>
                </c:pt>
                <c:pt idx="117">
                  <c:v>16929389000</c:v>
                </c:pt>
                <c:pt idx="118">
                  <c:v>17575582000</c:v>
                </c:pt>
                <c:pt idx="119">
                  <c:v>18451943000</c:v>
                </c:pt>
                <c:pt idx="120">
                  <c:v>19499624000</c:v>
                </c:pt>
                <c:pt idx="121">
                  <c:v>20008593000</c:v>
                </c:pt>
                <c:pt idx="122">
                  <c:v>20614541000</c:v>
                </c:pt>
                <c:pt idx="123">
                  <c:v>21386440000</c:v>
                </c:pt>
                <c:pt idx="124">
                  <c:v>21187664000</c:v>
                </c:pt>
                <c:pt idx="125">
                  <c:v>21082866000</c:v>
                </c:pt>
                <c:pt idx="126">
                  <c:v>21926294000</c:v>
                </c:pt>
                <c:pt idx="127">
                  <c:v>22348884000</c:v>
                </c:pt>
                <c:pt idx="128">
                  <c:v>22883543000</c:v>
                </c:pt>
                <c:pt idx="129">
                  <c:v>23289643000</c:v>
                </c:pt>
                <c:pt idx="130">
                  <c:v>23366100000</c:v>
                </c:pt>
                <c:pt idx="131">
                  <c:v>22902114000</c:v>
                </c:pt>
                <c:pt idx="132">
                  <c:v>22818450000</c:v>
                </c:pt>
                <c:pt idx="133">
                  <c:v>23152292000</c:v>
                </c:pt>
                <c:pt idx="134">
                  <c:v>23842560000</c:v>
                </c:pt>
                <c:pt idx="135">
                  <c:v>24608135000</c:v>
                </c:pt>
                <c:pt idx="136">
                  <c:v>25025180000</c:v>
                </c:pt>
                <c:pt idx="137">
                  <c:v>25824408000</c:v>
                </c:pt>
                <c:pt idx="138">
                  <c:v>26692504000</c:v>
                </c:pt>
                <c:pt idx="139">
                  <c:v>27120986000</c:v>
                </c:pt>
                <c:pt idx="140">
                  <c:v>27510792000</c:v>
                </c:pt>
                <c:pt idx="141">
                  <c:v>27978435000</c:v>
                </c:pt>
                <c:pt idx="142">
                  <c:v>27285318000</c:v>
                </c:pt>
                <c:pt idx="143">
                  <c:v>27526963000</c:v>
                </c:pt>
                <c:pt idx="144">
                  <c:v>27666012000</c:v>
                </c:pt>
                <c:pt idx="145">
                  <c:v>28105650000</c:v>
                </c:pt>
                <c:pt idx="146">
                  <c:v>28738025000</c:v>
                </c:pt>
                <c:pt idx="147">
                  <c:v>30606400000</c:v>
                </c:pt>
                <c:pt idx="148">
                  <c:v>28500500000</c:v>
                </c:pt>
                <c:pt idx="149">
                  <c:v>28711907000</c:v>
                </c:pt>
                <c:pt idx="150">
                  <c:v>30068130000</c:v>
                </c:pt>
                <c:pt idx="151">
                  <c:v>30025267000</c:v>
                </c:pt>
                <c:pt idx="152">
                  <c:v>31271594000</c:v>
                </c:pt>
                <c:pt idx="153">
                  <c:v>32735703000</c:v>
                </c:pt>
                <c:pt idx="154">
                  <c:v>33862724000</c:v>
                </c:pt>
                <c:pt idx="155">
                  <c:v>34412600000</c:v>
                </c:pt>
                <c:pt idx="156">
                  <c:v>35569635000</c:v>
                </c:pt>
                <c:pt idx="157">
                  <c:v>35809665000</c:v>
                </c:pt>
                <c:pt idx="158">
                  <c:v>36752056000</c:v>
                </c:pt>
                <c:pt idx="159">
                  <c:v>37043835000</c:v>
                </c:pt>
                <c:pt idx="160">
                  <c:v>38224527000</c:v>
                </c:pt>
                <c:pt idx="161">
                  <c:v>39188830000</c:v>
                </c:pt>
                <c:pt idx="162">
                  <c:v>40171970000</c:v>
                </c:pt>
                <c:pt idx="163">
                  <c:v>40523657000</c:v>
                </c:pt>
                <c:pt idx="164">
                  <c:v>41303966000</c:v>
                </c:pt>
                <c:pt idx="165">
                  <c:v>41480360000</c:v>
                </c:pt>
                <c:pt idx="166">
                  <c:v>41012740000</c:v>
                </c:pt>
                <c:pt idx="167">
                  <c:v>41193000000</c:v>
                </c:pt>
                <c:pt idx="168">
                  <c:v>42101180000</c:v>
                </c:pt>
                <c:pt idx="169">
                  <c:v>42332380000</c:v>
                </c:pt>
                <c:pt idx="170">
                  <c:v>41332478000</c:v>
                </c:pt>
                <c:pt idx="171">
                  <c:v>38641510000</c:v>
                </c:pt>
                <c:pt idx="172">
                  <c:v>35070616000</c:v>
                </c:pt>
                <c:pt idx="173">
                  <c:v>31151630000</c:v>
                </c:pt>
                <c:pt idx="174">
                  <c:v>27221699000</c:v>
                </c:pt>
                <c:pt idx="175">
                  <c:v>23483927000</c:v>
                </c:pt>
                <c:pt idx="176">
                  <c:v>20050629000</c:v>
                </c:pt>
                <c:pt idx="177">
                  <c:v>16973886000</c:v>
                </c:pt>
                <c:pt idx="178">
                  <c:v>14266962000</c:v>
                </c:pt>
                <c:pt idx="179">
                  <c:v>11919118000</c:v>
                </c:pt>
                <c:pt idx="180">
                  <c:v>9905747000</c:v>
                </c:pt>
                <c:pt idx="181">
                  <c:v>8195149300</c:v>
                </c:pt>
                <c:pt idx="182">
                  <c:v>6752966000</c:v>
                </c:pt>
                <c:pt idx="183">
                  <c:v>5544983000</c:v>
                </c:pt>
                <c:pt idx="184">
                  <c:v>4538798000</c:v>
                </c:pt>
                <c:pt idx="185">
                  <c:v>3704740000</c:v>
                </c:pt>
                <c:pt idx="186">
                  <c:v>3016277000</c:v>
                </c:pt>
                <c:pt idx="187">
                  <c:v>2450104000</c:v>
                </c:pt>
                <c:pt idx="188">
                  <c:v>1986037000</c:v>
                </c:pt>
                <c:pt idx="189">
                  <c:v>1606785000</c:v>
                </c:pt>
                <c:pt idx="190">
                  <c:v>1297670000</c:v>
                </c:pt>
                <c:pt idx="191">
                  <c:v>1046325000</c:v>
                </c:pt>
                <c:pt idx="192">
                  <c:v>842401000</c:v>
                </c:pt>
                <c:pt idx="193">
                  <c:v>677280000</c:v>
                </c:pt>
                <c:pt idx="194">
                  <c:v>543823000</c:v>
                </c:pt>
                <c:pt idx="195">
                  <c:v>436138980</c:v>
                </c:pt>
                <c:pt idx="196">
                  <c:v>349385000</c:v>
                </c:pt>
                <c:pt idx="197">
                  <c:v>279593000</c:v>
                </c:pt>
                <c:pt idx="198">
                  <c:v>223523000</c:v>
                </c:pt>
                <c:pt idx="199">
                  <c:v>178531000</c:v>
                </c:pt>
                <c:pt idx="200">
                  <c:v>142471000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CE-4778-AAF1-CFB11C180724}"/>
            </c:ext>
          </c:extLst>
        </c:ser>
        <c:ser>
          <c:idx val="3"/>
          <c:order val="3"/>
          <c:tx>
            <c:v>historical</c:v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none"/>
          </c:marker>
          <c:cat>
            <c:numRef>
              <c:f>'GHG emission'!$K$2:$K$202</c:f>
              <c:numCache>
                <c:formatCode>General</c:formatCode>
                <c:ptCount val="201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  <c:pt idx="169">
                  <c:v>2019</c:v>
                </c:pt>
                <c:pt idx="170">
                  <c:v>2020</c:v>
                </c:pt>
                <c:pt idx="171">
                  <c:v>2021</c:v>
                </c:pt>
                <c:pt idx="172">
                  <c:v>2022</c:v>
                </c:pt>
                <c:pt idx="173">
                  <c:v>2023</c:v>
                </c:pt>
                <c:pt idx="174">
                  <c:v>2024</c:v>
                </c:pt>
                <c:pt idx="175">
                  <c:v>2025</c:v>
                </c:pt>
                <c:pt idx="176">
                  <c:v>2026</c:v>
                </c:pt>
                <c:pt idx="177">
                  <c:v>2027</c:v>
                </c:pt>
                <c:pt idx="178">
                  <c:v>2028</c:v>
                </c:pt>
                <c:pt idx="179">
                  <c:v>2029</c:v>
                </c:pt>
                <c:pt idx="180">
                  <c:v>2030</c:v>
                </c:pt>
                <c:pt idx="181">
                  <c:v>2031</c:v>
                </c:pt>
                <c:pt idx="182">
                  <c:v>2032</c:v>
                </c:pt>
                <c:pt idx="183">
                  <c:v>2033</c:v>
                </c:pt>
                <c:pt idx="184">
                  <c:v>2034</c:v>
                </c:pt>
                <c:pt idx="185">
                  <c:v>2035</c:v>
                </c:pt>
                <c:pt idx="186">
                  <c:v>2036</c:v>
                </c:pt>
                <c:pt idx="187">
                  <c:v>2037</c:v>
                </c:pt>
                <c:pt idx="188">
                  <c:v>2038</c:v>
                </c:pt>
                <c:pt idx="189">
                  <c:v>2039</c:v>
                </c:pt>
                <c:pt idx="190">
                  <c:v>2040</c:v>
                </c:pt>
                <c:pt idx="191">
                  <c:v>2041</c:v>
                </c:pt>
                <c:pt idx="192">
                  <c:v>2042</c:v>
                </c:pt>
                <c:pt idx="193">
                  <c:v>2043</c:v>
                </c:pt>
                <c:pt idx="194">
                  <c:v>2044</c:v>
                </c:pt>
                <c:pt idx="195">
                  <c:v>2045</c:v>
                </c:pt>
                <c:pt idx="196">
                  <c:v>2046</c:v>
                </c:pt>
                <c:pt idx="197">
                  <c:v>2047</c:v>
                </c:pt>
                <c:pt idx="198">
                  <c:v>2048</c:v>
                </c:pt>
                <c:pt idx="199">
                  <c:v>2049</c:v>
                </c:pt>
                <c:pt idx="200">
                  <c:v>2050</c:v>
                </c:pt>
              </c:numCache>
            </c:numRef>
          </c:cat>
          <c:val>
            <c:numRef>
              <c:f>'GHG emission'!$B$2:$B$171</c:f>
              <c:numCache>
                <c:formatCode>General</c:formatCode>
                <c:ptCount val="170"/>
                <c:pt idx="0">
                  <c:v>2717041000</c:v>
                </c:pt>
                <c:pt idx="1">
                  <c:v>2733435000</c:v>
                </c:pt>
                <c:pt idx="2">
                  <c:v>2760245000</c:v>
                </c:pt>
                <c:pt idx="3">
                  <c:v>2788877000</c:v>
                </c:pt>
                <c:pt idx="4">
                  <c:v>2836878000</c:v>
                </c:pt>
                <c:pt idx="5">
                  <c:v>2849409000</c:v>
                </c:pt>
                <c:pt idx="6">
                  <c:v>2881320000</c:v>
                </c:pt>
                <c:pt idx="7">
                  <c:v>2908238800</c:v>
                </c:pt>
                <c:pt idx="8">
                  <c:v>2932658000</c:v>
                </c:pt>
                <c:pt idx="9">
                  <c:v>2960075000</c:v>
                </c:pt>
                <c:pt idx="10">
                  <c:v>2882419200</c:v>
                </c:pt>
                <c:pt idx="11">
                  <c:v>2865017900</c:v>
                </c:pt>
                <c:pt idx="12">
                  <c:v>2856137000</c:v>
                </c:pt>
                <c:pt idx="13">
                  <c:v>2871880000</c:v>
                </c:pt>
                <c:pt idx="14">
                  <c:v>2893999000</c:v>
                </c:pt>
                <c:pt idx="15">
                  <c:v>2921172000</c:v>
                </c:pt>
                <c:pt idx="16">
                  <c:v>2921889000</c:v>
                </c:pt>
                <c:pt idx="17">
                  <c:v>2946944000</c:v>
                </c:pt>
                <c:pt idx="18">
                  <c:v>2954758000</c:v>
                </c:pt>
                <c:pt idx="19">
                  <c:v>2986048000</c:v>
                </c:pt>
                <c:pt idx="20">
                  <c:v>3251873000</c:v>
                </c:pt>
                <c:pt idx="21">
                  <c:v>3393199900</c:v>
                </c:pt>
                <c:pt idx="22">
                  <c:v>3526413800</c:v>
                </c:pt>
                <c:pt idx="23">
                  <c:v>3638166800</c:v>
                </c:pt>
                <c:pt idx="24">
                  <c:v>3652106000</c:v>
                </c:pt>
                <c:pt idx="25">
                  <c:v>3759901000</c:v>
                </c:pt>
                <c:pt idx="26">
                  <c:v>3815043000</c:v>
                </c:pt>
                <c:pt idx="27">
                  <c:v>3866092000</c:v>
                </c:pt>
                <c:pt idx="28">
                  <c:v>3903910000</c:v>
                </c:pt>
                <c:pt idx="29">
                  <c:v>3975047200</c:v>
                </c:pt>
                <c:pt idx="30">
                  <c:v>4065177000</c:v>
                </c:pt>
                <c:pt idx="31">
                  <c:v>4145073000</c:v>
                </c:pt>
                <c:pt idx="32">
                  <c:v>4229086000</c:v>
                </c:pt>
                <c:pt idx="33">
                  <c:v>4329299000</c:v>
                </c:pt>
                <c:pt idx="34">
                  <c:v>4373441000</c:v>
                </c:pt>
                <c:pt idx="35">
                  <c:v>4410697700</c:v>
                </c:pt>
                <c:pt idx="36">
                  <c:v>4440402000</c:v>
                </c:pt>
                <c:pt idx="37">
                  <c:v>4506260000</c:v>
                </c:pt>
                <c:pt idx="38">
                  <c:v>4637974000</c:v>
                </c:pt>
                <c:pt idx="39">
                  <c:v>4658803000</c:v>
                </c:pt>
                <c:pt idx="40">
                  <c:v>4885135400</c:v>
                </c:pt>
                <c:pt idx="41">
                  <c:v>5043126300</c:v>
                </c:pt>
                <c:pt idx="42">
                  <c:v>5111186000</c:v>
                </c:pt>
                <c:pt idx="43">
                  <c:v>5135068700</c:v>
                </c:pt>
                <c:pt idx="44">
                  <c:v>5226014000</c:v>
                </c:pt>
                <c:pt idx="45">
                  <c:v>5349363700</c:v>
                </c:pt>
                <c:pt idx="46">
                  <c:v>5428233000</c:v>
                </c:pt>
                <c:pt idx="47">
                  <c:v>5538568000</c:v>
                </c:pt>
                <c:pt idx="48">
                  <c:v>5643671000</c:v>
                </c:pt>
                <c:pt idx="49">
                  <c:v>5813436000</c:v>
                </c:pt>
                <c:pt idx="50">
                  <c:v>6053521400</c:v>
                </c:pt>
                <c:pt idx="51">
                  <c:v>6226141700</c:v>
                </c:pt>
                <c:pt idx="52">
                  <c:v>6343285000</c:v>
                </c:pt>
                <c:pt idx="53">
                  <c:v>6592015000</c:v>
                </c:pt>
                <c:pt idx="54">
                  <c:v>6667272000</c:v>
                </c:pt>
                <c:pt idx="55">
                  <c:v>6854428700</c:v>
                </c:pt>
                <c:pt idx="56">
                  <c:v>7003636700</c:v>
                </c:pt>
                <c:pt idx="57">
                  <c:v>7376654300</c:v>
                </c:pt>
                <c:pt idx="58">
                  <c:v>7275637000</c:v>
                </c:pt>
                <c:pt idx="59">
                  <c:v>7421955000</c:v>
                </c:pt>
                <c:pt idx="60">
                  <c:v>7476471000</c:v>
                </c:pt>
                <c:pt idx="61">
                  <c:v>7507427300</c:v>
                </c:pt>
                <c:pt idx="62">
                  <c:v>7612327000</c:v>
                </c:pt>
                <c:pt idx="63">
                  <c:v>7852900000</c:v>
                </c:pt>
                <c:pt idx="64">
                  <c:v>7455626000</c:v>
                </c:pt>
                <c:pt idx="65">
                  <c:v>7374724000</c:v>
                </c:pt>
                <c:pt idx="66">
                  <c:v>7590376000</c:v>
                </c:pt>
                <c:pt idx="67">
                  <c:v>7728275000</c:v>
                </c:pt>
                <c:pt idx="68">
                  <c:v>7676414000</c:v>
                </c:pt>
                <c:pt idx="69">
                  <c:v>7213321000</c:v>
                </c:pt>
                <c:pt idx="70">
                  <c:v>7894786000</c:v>
                </c:pt>
                <c:pt idx="71">
                  <c:v>7572951000</c:v>
                </c:pt>
                <c:pt idx="72">
                  <c:v>7808740400</c:v>
                </c:pt>
                <c:pt idx="73">
                  <c:v>8282990600</c:v>
                </c:pt>
                <c:pt idx="74">
                  <c:v>8329590000</c:v>
                </c:pt>
                <c:pt idx="75">
                  <c:v>8380347400</c:v>
                </c:pt>
                <c:pt idx="76">
                  <c:v>8338773500</c:v>
                </c:pt>
                <c:pt idx="77">
                  <c:v>8694154000</c:v>
                </c:pt>
                <c:pt idx="78">
                  <c:v>8711090000</c:v>
                </c:pt>
                <c:pt idx="79">
                  <c:v>9003256000</c:v>
                </c:pt>
                <c:pt idx="80">
                  <c:v>8907412000</c:v>
                </c:pt>
                <c:pt idx="81">
                  <c:v>8634591000</c:v>
                </c:pt>
                <c:pt idx="82">
                  <c:v>8374579000</c:v>
                </c:pt>
                <c:pt idx="83">
                  <c:v>8645301000</c:v>
                </c:pt>
                <c:pt idx="84">
                  <c:v>9012561000</c:v>
                </c:pt>
                <c:pt idx="85">
                  <c:v>9261991000</c:v>
                </c:pt>
                <c:pt idx="86">
                  <c:v>9704859000</c:v>
                </c:pt>
                <c:pt idx="87">
                  <c:v>10041638000</c:v>
                </c:pt>
                <c:pt idx="88">
                  <c:v>9809198000</c:v>
                </c:pt>
                <c:pt idx="89">
                  <c:v>10057065000</c:v>
                </c:pt>
                <c:pt idx="90">
                  <c:v>10556953000</c:v>
                </c:pt>
                <c:pt idx="91">
                  <c:v>10763668000</c:v>
                </c:pt>
                <c:pt idx="92">
                  <c:v>10761571000</c:v>
                </c:pt>
                <c:pt idx="93">
                  <c:v>10910230000</c:v>
                </c:pt>
                <c:pt idx="94">
                  <c:v>10837807000</c:v>
                </c:pt>
                <c:pt idx="95">
                  <c:v>9948428000</c:v>
                </c:pt>
                <c:pt idx="96">
                  <c:v>10310255000</c:v>
                </c:pt>
                <c:pt idx="97">
                  <c:v>10776959000</c:v>
                </c:pt>
                <c:pt idx="98">
                  <c:v>10986811000</c:v>
                </c:pt>
                <c:pt idx="99">
                  <c:v>10633052000</c:v>
                </c:pt>
                <c:pt idx="100">
                  <c:v>11595249000</c:v>
                </c:pt>
                <c:pt idx="101">
                  <c:v>12234672000</c:v>
                </c:pt>
                <c:pt idx="102">
                  <c:v>12391385000</c:v>
                </c:pt>
                <c:pt idx="103">
                  <c:v>12673365000</c:v>
                </c:pt>
                <c:pt idx="104">
                  <c:v>12922786000</c:v>
                </c:pt>
                <c:pt idx="105">
                  <c:v>13665104000</c:v>
                </c:pt>
                <c:pt idx="106">
                  <c:v>14263379000</c:v>
                </c:pt>
                <c:pt idx="107">
                  <c:v>14624423000</c:v>
                </c:pt>
                <c:pt idx="108">
                  <c:v>14969282000</c:v>
                </c:pt>
                <c:pt idx="109">
                  <c:v>15489945000</c:v>
                </c:pt>
                <c:pt idx="110">
                  <c:v>15397863000</c:v>
                </c:pt>
                <c:pt idx="111">
                  <c:v>15135483000</c:v>
                </c:pt>
                <c:pt idx="112">
                  <c:v>15291398000</c:v>
                </c:pt>
                <c:pt idx="113">
                  <c:v>15624988000</c:v>
                </c:pt>
                <c:pt idx="114">
                  <c:v>15963017000</c:v>
                </c:pt>
                <c:pt idx="115">
                  <c:v>16275063000</c:v>
                </c:pt>
                <c:pt idx="116">
                  <c:v>16636826000</c:v>
                </c:pt>
                <c:pt idx="117">
                  <c:v>16929389000</c:v>
                </c:pt>
                <c:pt idx="118">
                  <c:v>17575582000</c:v>
                </c:pt>
                <c:pt idx="119">
                  <c:v>18451943000</c:v>
                </c:pt>
                <c:pt idx="120">
                  <c:v>19499624000</c:v>
                </c:pt>
                <c:pt idx="121">
                  <c:v>20008593000</c:v>
                </c:pt>
                <c:pt idx="122">
                  <c:v>20614541000</c:v>
                </c:pt>
                <c:pt idx="123">
                  <c:v>21386440000</c:v>
                </c:pt>
                <c:pt idx="124">
                  <c:v>21187664000</c:v>
                </c:pt>
                <c:pt idx="125">
                  <c:v>21082866000</c:v>
                </c:pt>
                <c:pt idx="126">
                  <c:v>21926294000</c:v>
                </c:pt>
                <c:pt idx="127">
                  <c:v>22348884000</c:v>
                </c:pt>
                <c:pt idx="128">
                  <c:v>22883543000</c:v>
                </c:pt>
                <c:pt idx="129">
                  <c:v>23289643000</c:v>
                </c:pt>
                <c:pt idx="130">
                  <c:v>23366100000</c:v>
                </c:pt>
                <c:pt idx="131">
                  <c:v>22902114000</c:v>
                </c:pt>
                <c:pt idx="132">
                  <c:v>22818450000</c:v>
                </c:pt>
                <c:pt idx="133">
                  <c:v>23152292000</c:v>
                </c:pt>
                <c:pt idx="134">
                  <c:v>23842560000</c:v>
                </c:pt>
                <c:pt idx="135">
                  <c:v>24608135000</c:v>
                </c:pt>
                <c:pt idx="136">
                  <c:v>25025180000</c:v>
                </c:pt>
                <c:pt idx="137">
                  <c:v>25824408000</c:v>
                </c:pt>
                <c:pt idx="138">
                  <c:v>26692504000</c:v>
                </c:pt>
                <c:pt idx="139">
                  <c:v>27120986000</c:v>
                </c:pt>
                <c:pt idx="140">
                  <c:v>27510792000</c:v>
                </c:pt>
                <c:pt idx="141">
                  <c:v>27978435000</c:v>
                </c:pt>
                <c:pt idx="142">
                  <c:v>27285318000</c:v>
                </c:pt>
                <c:pt idx="143">
                  <c:v>27526963000</c:v>
                </c:pt>
                <c:pt idx="144">
                  <c:v>27666012000</c:v>
                </c:pt>
                <c:pt idx="145">
                  <c:v>28105650000</c:v>
                </c:pt>
                <c:pt idx="146">
                  <c:v>28738025000</c:v>
                </c:pt>
                <c:pt idx="147">
                  <c:v>30606400000</c:v>
                </c:pt>
                <c:pt idx="148">
                  <c:v>28500500000</c:v>
                </c:pt>
                <c:pt idx="149">
                  <c:v>28711907000</c:v>
                </c:pt>
                <c:pt idx="150">
                  <c:v>30068130000</c:v>
                </c:pt>
                <c:pt idx="151">
                  <c:v>30025267000</c:v>
                </c:pt>
                <c:pt idx="152">
                  <c:v>31271594000</c:v>
                </c:pt>
                <c:pt idx="153">
                  <c:v>32735703000</c:v>
                </c:pt>
                <c:pt idx="154">
                  <c:v>33862724000</c:v>
                </c:pt>
                <c:pt idx="155">
                  <c:v>34412600000</c:v>
                </c:pt>
                <c:pt idx="156">
                  <c:v>35569635000</c:v>
                </c:pt>
                <c:pt idx="157">
                  <c:v>35809665000</c:v>
                </c:pt>
                <c:pt idx="158">
                  <c:v>36752056000</c:v>
                </c:pt>
                <c:pt idx="159">
                  <c:v>37043835000</c:v>
                </c:pt>
                <c:pt idx="160">
                  <c:v>38224527000</c:v>
                </c:pt>
                <c:pt idx="161">
                  <c:v>39188830000</c:v>
                </c:pt>
                <c:pt idx="162">
                  <c:v>40171970000</c:v>
                </c:pt>
                <c:pt idx="163">
                  <c:v>40523657000</c:v>
                </c:pt>
                <c:pt idx="164">
                  <c:v>41303966000</c:v>
                </c:pt>
                <c:pt idx="165">
                  <c:v>41480360000</c:v>
                </c:pt>
                <c:pt idx="166">
                  <c:v>41012740000</c:v>
                </c:pt>
                <c:pt idx="167">
                  <c:v>41193000000</c:v>
                </c:pt>
                <c:pt idx="168">
                  <c:v>42101180000</c:v>
                </c:pt>
                <c:pt idx="169">
                  <c:v>42332380000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CE-4778-AAF1-CFB11C180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077792"/>
        <c:axId val="1189555392"/>
      </c:lineChart>
      <c:catAx>
        <c:axId val="1189077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89555392"/>
        <c:crosses val="autoZero"/>
        <c:auto val="1"/>
        <c:lblAlgn val="ctr"/>
        <c:lblOffset val="100"/>
        <c:noMultiLvlLbl val="0"/>
      </c:catAx>
      <c:valAx>
        <c:axId val="118955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GHG emission (tonnes)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89077792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HK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extrapolated</a:t>
            </a:r>
            <a:r>
              <a:rPr lang="en-US" altLang="zh-TW" baseline="0"/>
              <a:t> plastic GHG emission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'plastic GHG emission'!$M$1</c:f>
              <c:strCache>
                <c:ptCount val="1"/>
                <c:pt idx="0">
                  <c:v>plastic GHG emission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66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51FF-409C-AD29-DEFDD4EB5950}"/>
              </c:ext>
            </c:extLst>
          </c:dPt>
          <c:dPt>
            <c:idx val="67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C-51FF-409C-AD29-DEFDD4EB5950}"/>
              </c:ext>
            </c:extLst>
          </c:dPt>
          <c:dPt>
            <c:idx val="68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A-51FF-409C-AD29-DEFDD4EB5950}"/>
              </c:ext>
            </c:extLst>
          </c:dPt>
          <c:dPt>
            <c:idx val="69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51FF-409C-AD29-DEFDD4EB5950}"/>
              </c:ext>
            </c:extLst>
          </c:dPt>
          <c:cat>
            <c:numRef>
              <c:f>'plastic GHG emission'!$K$2:$K$102</c:f>
              <c:numCache>
                <c:formatCode>General</c:formatCode>
                <c:ptCount val="10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  <c:pt idx="86">
                  <c:v>2036</c:v>
                </c:pt>
                <c:pt idx="87">
                  <c:v>2037</c:v>
                </c:pt>
                <c:pt idx="88">
                  <c:v>2038</c:v>
                </c:pt>
                <c:pt idx="89">
                  <c:v>2039</c:v>
                </c:pt>
                <c:pt idx="90">
                  <c:v>2040</c:v>
                </c:pt>
                <c:pt idx="91">
                  <c:v>2041</c:v>
                </c:pt>
                <c:pt idx="92">
                  <c:v>2042</c:v>
                </c:pt>
                <c:pt idx="93">
                  <c:v>2043</c:v>
                </c:pt>
                <c:pt idx="94">
                  <c:v>2044</c:v>
                </c:pt>
                <c:pt idx="95">
                  <c:v>2045</c:v>
                </c:pt>
                <c:pt idx="96">
                  <c:v>2046</c:v>
                </c:pt>
                <c:pt idx="97">
                  <c:v>2047</c:v>
                </c:pt>
                <c:pt idx="98">
                  <c:v>2048</c:v>
                </c:pt>
                <c:pt idx="99">
                  <c:v>2049</c:v>
                </c:pt>
                <c:pt idx="100">
                  <c:v>2050</c:v>
                </c:pt>
              </c:numCache>
            </c:numRef>
          </c:cat>
          <c:val>
            <c:numRef>
              <c:f>'plastic GHG emission'!$M$2:$M$102</c:f>
              <c:numCache>
                <c:formatCode>General</c:formatCode>
                <c:ptCount val="101"/>
                <c:pt idx="0">
                  <c:v>64548037.3248858</c:v>
                </c:pt>
                <c:pt idx="1">
                  <c:v>62515199.009445608</c:v>
                </c:pt>
                <c:pt idx="2">
                  <c:v>60546381.720639005</c:v>
                </c:pt>
                <c:pt idx="3">
                  <c:v>87959353.826277733</c:v>
                </c:pt>
                <c:pt idx="4">
                  <c:v>85189213.136183038</c:v>
                </c:pt>
                <c:pt idx="5">
                  <c:v>110008418.1927212</c:v>
                </c:pt>
                <c:pt idx="6">
                  <c:v>133179846.37971433</c:v>
                </c:pt>
                <c:pt idx="7">
                  <c:v>128985557.81904972</c:v>
                </c:pt>
                <c:pt idx="8">
                  <c:v>149908034.08908784</c:v>
                </c:pt>
                <c:pt idx="9">
                  <c:v>169384737.34214002</c:v>
                </c:pt>
                <c:pt idx="10">
                  <c:v>187485980.59384993</c:v>
                </c:pt>
                <c:pt idx="11">
                  <c:v>204279082.03430587</c:v>
                </c:pt>
                <c:pt idx="12">
                  <c:v>241811332.31605974</c:v>
                </c:pt>
                <c:pt idx="13">
                  <c:v>276776933.69116122</c:v>
                </c:pt>
                <c:pt idx="14">
                  <c:v>309300325.4395237</c:v>
                </c:pt>
                <c:pt idx="15">
                  <c:v>339500654.49773878</c:v>
                </c:pt>
                <c:pt idx="16">
                  <c:v>386833668.82500648</c:v>
                </c:pt>
                <c:pt idx="17">
                  <c:v>430848597.59089273</c:v>
                </c:pt>
                <c:pt idx="18">
                  <c:v>489850085.71530533</c:v>
                </c:pt>
                <c:pt idx="19">
                  <c:v>562279149.33017159</c:v>
                </c:pt>
                <c:pt idx="20">
                  <c:v>595624593.69455349</c:v>
                </c:pt>
                <c:pt idx="21">
                  <c:v>626312025.67925906</c:v>
                </c:pt>
                <c:pt idx="22">
                  <c:v>702364264.45925224</c:v>
                </c:pt>
                <c:pt idx="23">
                  <c:v>788465115.23740911</c:v>
                </c:pt>
                <c:pt idx="24">
                  <c:v>763633653.84726369</c:v>
                </c:pt>
                <c:pt idx="25">
                  <c:v>667075963.18078578</c:v>
                </c:pt>
                <c:pt idx="26">
                  <c:v>758427019.53739607</c:v>
                </c:pt>
                <c:pt idx="27">
                  <c:v>802554667.89762783</c:v>
                </c:pt>
                <c:pt idx="28">
                  <c:v>843150620.56920624</c:v>
                </c:pt>
                <c:pt idx="29">
                  <c:v>905912214.45446849</c:v>
                </c:pt>
                <c:pt idx="30">
                  <c:v>865024450.33741701</c:v>
                </c:pt>
                <c:pt idx="31">
                  <c:v>861718498.7772634</c:v>
                </c:pt>
                <c:pt idx="32">
                  <c:v>846171427.38136768</c:v>
                </c:pt>
                <c:pt idx="33">
                  <c:v>898106955.60131979</c:v>
                </c:pt>
                <c:pt idx="34">
                  <c:v>935059185.25431204</c:v>
                </c:pt>
                <c:pt idx="35">
                  <c:v>947732416.27578104</c:v>
                </c:pt>
                <c:pt idx="36">
                  <c:v>979077422.09377706</c:v>
                </c:pt>
                <c:pt idx="37">
                  <c:v>1027263171.6348689</c:v>
                </c:pt>
                <c:pt idx="38">
                  <c:v>1052309863.0591493</c:v>
                </c:pt>
                <c:pt idx="39">
                  <c:v>1056229720.7145413</c:v>
                </c:pt>
                <c:pt idx="40">
                  <c:v>1076805722.8417957</c:v>
                </c:pt>
                <c:pt idx="41">
                  <c:v>1077656544.5325882</c:v>
                </c:pt>
                <c:pt idx="42">
                  <c:v>1111054066.7037957</c:v>
                </c:pt>
                <c:pt idx="43">
                  <c:v>1116823145.4609287</c:v>
                </c:pt>
                <c:pt idx="44">
                  <c:v>1192184202.0218444</c:v>
                </c:pt>
                <c:pt idx="45">
                  <c:v>1192871301.23578</c:v>
                </c:pt>
                <c:pt idx="46">
                  <c:v>1244173222.7294786</c:v>
                </c:pt>
                <c:pt idx="47">
                  <c:v>1291060666.5644867</c:v>
                </c:pt>
                <c:pt idx="48">
                  <c:v>1305974120.2504289</c:v>
                </c:pt>
                <c:pt idx="49">
                  <c:v>1359035081.7047939</c:v>
                </c:pt>
                <c:pt idx="50">
                  <c:v>1387910553.7936919</c:v>
                </c:pt>
                <c:pt idx="51">
                  <c:v>1375754509.1907499</c:v>
                </c:pt>
                <c:pt idx="52">
                  <c:v>1411883971.1790972</c:v>
                </c:pt>
                <c:pt idx="53">
                  <c:v>1426614543.4276893</c:v>
                </c:pt>
                <c:pt idx="54">
                  <c:v>1467682602.9141257</c:v>
                </c:pt>
                <c:pt idx="55">
                  <c:v>1460328315.3460784</c:v>
                </c:pt>
                <c:pt idx="56">
                  <c:v>1505758646.0631363</c:v>
                </c:pt>
                <c:pt idx="57">
                  <c:v>1536462364.7206018</c:v>
                </c:pt>
                <c:pt idx="58">
                  <c:v>1417453456.4441791</c:v>
                </c:pt>
                <c:pt idx="59">
                  <c:v>1407011191.027914</c:v>
                </c:pt>
                <c:pt idx="60">
                  <c:v>1480989495.3656006</c:v>
                </c:pt>
                <c:pt idx="61">
                  <c:v>1489339054.7342277</c:v>
                </c:pt>
                <c:pt idx="62">
                  <c:v>1500132064.5560184</c:v>
                </c:pt>
                <c:pt idx="63">
                  <c:v>1513066562.2358489</c:v>
                </c:pt>
                <c:pt idx="64">
                  <c:v>1527861583.3702168</c:v>
                </c:pt>
                <c:pt idx="65">
                  <c:v>1502620000</c:v>
                </c:pt>
                <c:pt idx="66">
                  <c:v>1506130000</c:v>
                </c:pt>
                <c:pt idx="67">
                  <c:v>1522930000</c:v>
                </c:pt>
                <c:pt idx="68">
                  <c:v>1558630000</c:v>
                </c:pt>
                <c:pt idx="69">
                  <c:v>1595390000</c:v>
                </c:pt>
                <c:pt idx="70">
                  <c:v>1525858882.0864027</c:v>
                </c:pt>
                <c:pt idx="71">
                  <c:v>1551089291.6157157</c:v>
                </c:pt>
                <c:pt idx="72">
                  <c:v>1576736891.4714022</c:v>
                </c:pt>
                <c:pt idx="73">
                  <c:v>1602808579.9865315</c:v>
                </c:pt>
                <c:pt idx="74">
                  <c:v>1629311369.5596156</c:v>
                </c:pt>
                <c:pt idx="75">
                  <c:v>1656252388.5407064</c:v>
                </c:pt>
                <c:pt idx="76">
                  <c:v>1683638883.1486785</c:v>
                </c:pt>
                <c:pt idx="77">
                  <c:v>1711478219.4202168</c:v>
                </c:pt>
                <c:pt idx="78">
                  <c:v>1739777885.1910303</c:v>
                </c:pt>
                <c:pt idx="79">
                  <c:v>1768545492.1098242</c:v>
                </c:pt>
                <c:pt idx="80">
                  <c:v>1797788777.6855772</c:v>
                </c:pt>
                <c:pt idx="81">
                  <c:v>1827515607.3686662</c:v>
                </c:pt>
                <c:pt idx="82">
                  <c:v>1857733976.6664062</c:v>
                </c:pt>
                <c:pt idx="83">
                  <c:v>1888452013.29357</c:v>
                </c:pt>
                <c:pt idx="84">
                  <c:v>1919677979.3584676</c:v>
                </c:pt>
                <c:pt idx="85">
                  <c:v>1951420273.5851736</c:v>
                </c:pt>
                <c:pt idx="86">
                  <c:v>1983687433.5724962</c:v>
                </c:pt>
                <c:pt idx="87">
                  <c:v>2016488138.0903025</c:v>
                </c:pt>
                <c:pt idx="88">
                  <c:v>2049831209.4138145</c:v>
                </c:pt>
                <c:pt idx="89">
                  <c:v>2083725615.6964977</c:v>
                </c:pt>
                <c:pt idx="90">
                  <c:v>2118180473.3821948</c:v>
                </c:pt>
                <c:pt idx="91">
                  <c:v>2153205049.6571331</c:v>
                </c:pt>
                <c:pt idx="92">
                  <c:v>2188808764.9424891</c:v>
                </c:pt>
                <c:pt idx="93">
                  <c:v>2225001195.4281559</c:v>
                </c:pt>
                <c:pt idx="94">
                  <c:v>2261792075.6484179</c:v>
                </c:pt>
                <c:pt idx="95">
                  <c:v>2299191301.1002078</c:v>
                </c:pt>
                <c:pt idx="96">
                  <c:v>2337208930.9046578</c:v>
                </c:pt>
                <c:pt idx="97">
                  <c:v>2375855190.5126638</c:v>
                </c:pt>
                <c:pt idx="98">
                  <c:v>2415140474.455183</c:v>
                </c:pt>
                <c:pt idx="99">
                  <c:v>2455075349.13901</c:v>
                </c:pt>
                <c:pt idx="100">
                  <c:v>2495670555.6887803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FF-409C-AD29-DEFDD4EB5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265264"/>
        <c:axId val="227809648"/>
      </c:lineChart>
      <c:lineChart>
        <c:grouping val="standard"/>
        <c:varyColors val="0"/>
        <c:ser>
          <c:idx val="0"/>
          <c:order val="0"/>
          <c:tx>
            <c:strRef>
              <c:f>'plastic GHG emission'!$L$1</c:f>
              <c:strCache>
                <c:ptCount val="1"/>
                <c:pt idx="0">
                  <c:v>GHG/plastic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66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51FF-409C-AD29-DEFDD4EB5950}"/>
              </c:ext>
            </c:extLst>
          </c:dPt>
          <c:dPt>
            <c:idx val="67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51FF-409C-AD29-DEFDD4EB5950}"/>
              </c:ext>
            </c:extLst>
          </c:dPt>
          <c:dPt>
            <c:idx val="68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6-51FF-409C-AD29-DEFDD4EB5950}"/>
              </c:ext>
            </c:extLst>
          </c:dPt>
          <c:dPt>
            <c:idx val="69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51FF-409C-AD29-DEFDD4EB5950}"/>
              </c:ext>
            </c:extLst>
          </c:dPt>
          <c:cat>
            <c:numRef>
              <c:f>'plastic GHG emission'!$K$2:$K$102</c:f>
              <c:numCache>
                <c:formatCode>General</c:formatCode>
                <c:ptCount val="10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  <c:pt idx="86">
                  <c:v>2036</c:v>
                </c:pt>
                <c:pt idx="87">
                  <c:v>2037</c:v>
                </c:pt>
                <c:pt idx="88">
                  <c:v>2038</c:v>
                </c:pt>
                <c:pt idx="89">
                  <c:v>2039</c:v>
                </c:pt>
                <c:pt idx="90">
                  <c:v>2040</c:v>
                </c:pt>
                <c:pt idx="91">
                  <c:v>2041</c:v>
                </c:pt>
                <c:pt idx="92">
                  <c:v>2042</c:v>
                </c:pt>
                <c:pt idx="93">
                  <c:v>2043</c:v>
                </c:pt>
                <c:pt idx="94">
                  <c:v>2044</c:v>
                </c:pt>
                <c:pt idx="95">
                  <c:v>2045</c:v>
                </c:pt>
                <c:pt idx="96">
                  <c:v>2046</c:v>
                </c:pt>
                <c:pt idx="97">
                  <c:v>2047</c:v>
                </c:pt>
                <c:pt idx="98">
                  <c:v>2048</c:v>
                </c:pt>
                <c:pt idx="99">
                  <c:v>2049</c:v>
                </c:pt>
                <c:pt idx="100">
                  <c:v>2050</c:v>
                </c:pt>
              </c:numCache>
            </c:numRef>
          </c:cat>
          <c:val>
            <c:numRef>
              <c:f>'plastic GHG emission'!$L$2:$L$102</c:f>
              <c:numCache>
                <c:formatCode>General</c:formatCode>
                <c:ptCount val="101"/>
                <c:pt idx="0">
                  <c:v>32.274018662442899</c:v>
                </c:pt>
                <c:pt idx="1">
                  <c:v>31.257599504722805</c:v>
                </c:pt>
                <c:pt idx="2">
                  <c:v>30.273190860319502</c:v>
                </c:pt>
                <c:pt idx="3">
                  <c:v>29.319784608759242</c:v>
                </c:pt>
                <c:pt idx="4">
                  <c:v>28.396404378727677</c:v>
                </c:pt>
                <c:pt idx="5">
                  <c:v>27.502104548180302</c:v>
                </c:pt>
                <c:pt idx="6">
                  <c:v>26.635969275942866</c:v>
                </c:pt>
                <c:pt idx="7">
                  <c:v>25.797111563809942</c:v>
                </c:pt>
                <c:pt idx="8">
                  <c:v>24.984672348181309</c:v>
                </c:pt>
                <c:pt idx="9">
                  <c:v>24.197819620305719</c:v>
                </c:pt>
                <c:pt idx="10">
                  <c:v>23.43574757423124</c:v>
                </c:pt>
                <c:pt idx="11">
                  <c:v>22.697675781589542</c:v>
                </c:pt>
                <c:pt idx="12">
                  <c:v>21.982848392369068</c:v>
                </c:pt>
                <c:pt idx="13">
                  <c:v>21.290533360858554</c:v>
                </c:pt>
                <c:pt idx="14">
                  <c:v>20.620021695968248</c:v>
                </c:pt>
                <c:pt idx="15">
                  <c:v>19.970626735161105</c:v>
                </c:pt>
                <c:pt idx="16">
                  <c:v>19.341683441250325</c:v>
                </c:pt>
                <c:pt idx="17">
                  <c:v>18.732547721343163</c:v>
                </c:pt>
                <c:pt idx="18">
                  <c:v>18.14259576723353</c:v>
                </c:pt>
                <c:pt idx="19">
                  <c:v>17.571223416567861</c:v>
                </c:pt>
                <c:pt idx="20">
                  <c:v>17.0178455341301</c:v>
                </c:pt>
                <c:pt idx="21">
                  <c:v>16.481895412612079</c:v>
                </c:pt>
                <c:pt idx="22">
                  <c:v>15.962824192255733</c:v>
                </c:pt>
                <c:pt idx="23">
                  <c:v>15.460100298772728</c:v>
                </c:pt>
                <c:pt idx="24">
                  <c:v>14.973208898965956</c:v>
                </c:pt>
                <c:pt idx="25">
                  <c:v>14.501651373495344</c:v>
                </c:pt>
                <c:pt idx="26">
                  <c:v>14.044944806248076</c:v>
                </c:pt>
                <c:pt idx="27">
                  <c:v>13.602621489790302</c:v>
                </c:pt>
                <c:pt idx="28">
                  <c:v>13.174228446393847</c:v>
                </c:pt>
                <c:pt idx="29">
                  <c:v>12.759326964147444</c:v>
                </c:pt>
                <c:pt idx="30">
                  <c:v>12.357492147677386</c:v>
                </c:pt>
                <c:pt idx="31">
                  <c:v>11.968312483017547</c:v>
                </c:pt>
                <c:pt idx="32">
                  <c:v>11.591389416183119</c:v>
                </c:pt>
                <c:pt idx="33">
                  <c:v>11.226336945016497</c:v>
                </c:pt>
                <c:pt idx="34">
                  <c:v>10.872781223887349</c:v>
                </c:pt>
                <c:pt idx="35">
                  <c:v>10.530360180842012</c:v>
                </c:pt>
                <c:pt idx="36">
                  <c:v>10.198723146810178</c:v>
                </c:pt>
                <c:pt idx="37">
                  <c:v>9.8775304964891237</c:v>
                </c:pt>
                <c:pt idx="38">
                  <c:v>9.5664533005377201</c:v>
                </c:pt>
                <c:pt idx="39">
                  <c:v>9.2651729887240464</c:v>
                </c:pt>
                <c:pt idx="40">
                  <c:v>8.9733810236816307</c:v>
                </c:pt>
                <c:pt idx="41">
                  <c:v>8.6907785849402277</c:v>
                </c:pt>
                <c:pt idx="42">
                  <c:v>8.4170762629075426</c:v>
                </c:pt>
                <c:pt idx="43">
                  <c:v>8.1519937624885301</c:v>
                </c:pt>
                <c:pt idx="44">
                  <c:v>7.8952596160387047</c:v>
                </c:pt>
                <c:pt idx="45">
                  <c:v>7.6466109053575639</c:v>
                </c:pt>
                <c:pt idx="46">
                  <c:v>7.4057929924373731</c:v>
                </c:pt>
                <c:pt idx="47">
                  <c:v>7.1725592586915932</c:v>
                </c:pt>
                <c:pt idx="48">
                  <c:v>6.946670852395898</c:v>
                </c:pt>
                <c:pt idx="49">
                  <c:v>6.7278964440831377</c:v>
                </c:pt>
                <c:pt idx="50">
                  <c:v>6.5160119896417461</c:v>
                </c:pt>
                <c:pt idx="51">
                  <c:v>6.3108005008749997</c:v>
                </c:pt>
                <c:pt idx="52">
                  <c:v>6.1120518232861345</c:v>
                </c:pt>
                <c:pt idx="53">
                  <c:v>5.9195624208617819</c:v>
                </c:pt>
                <c:pt idx="54">
                  <c:v>5.7331351676333036</c:v>
                </c:pt>
                <c:pt idx="55">
                  <c:v>5.5525791458025795</c:v>
                </c:pt>
                <c:pt idx="56">
                  <c:v>5.3777094502254865</c:v>
                </c:pt>
                <c:pt idx="57">
                  <c:v>5.2083469990528872</c:v>
                </c:pt>
                <c:pt idx="58">
                  <c:v>5.044318350335157</c:v>
                </c:pt>
                <c:pt idx="59">
                  <c:v>4.8854555244024791</c:v>
                </c:pt>
                <c:pt idx="60">
                  <c:v>4.7315958318389795</c:v>
                </c:pt>
                <c:pt idx="61">
                  <c:v>4.5825817068745467</c:v>
                </c:pt>
                <c:pt idx="62">
                  <c:v>4.4382605460237228</c:v>
                </c:pt>
                <c:pt idx="63">
                  <c:v>4.2984845518063892</c:v>
                </c:pt>
                <c:pt idx="64">
                  <c:v>4.1631105813902369</c:v>
                </c:pt>
                <c:pt idx="65">
                  <c:v>3.9438845144356955</c:v>
                </c:pt>
                <c:pt idx="66">
                  <c:v>3.7648543932008498</c:v>
                </c:pt>
                <c:pt idx="67">
                  <c:v>3.6255706131971599</c:v>
                </c:pt>
                <c:pt idx="68">
                  <c:v>3.5338665365060704</c:v>
                </c:pt>
                <c:pt idx="69">
                  <c:v>3.470155108683703</c:v>
                </c:pt>
                <c:pt idx="70">
                  <c:v>3.4358437571117642</c:v>
                </c:pt>
                <c:pt idx="71">
                  <c:v>3.3276372937584631</c:v>
                </c:pt>
                <c:pt idx="72">
                  <c:v>3.2228386217772802</c:v>
                </c:pt>
                <c:pt idx="73">
                  <c:v>3.1213404181703455</c:v>
                </c:pt>
                <c:pt idx="74">
                  <c:v>3.0230387399078142</c:v>
                </c:pt>
                <c:pt idx="75">
                  <c:v>2.9278329174811217</c:v>
                </c:pt>
                <c:pt idx="76">
                  <c:v>2.8356254518086068</c:v>
                </c:pt>
                <c:pt idx="77">
                  <c:v>2.7463219143879338</c:v>
                </c:pt>
                <c:pt idx="78">
                  <c:v>2.6598308505930568</c:v>
                </c:pt>
                <c:pt idx="79">
                  <c:v>2.5760636860166861</c:v>
                </c:pt>
                <c:pt idx="80">
                  <c:v>2.4949346357623599</c:v>
                </c:pt>
                <c:pt idx="81">
                  <c:v>2.4163606165932108</c:v>
                </c:pt>
                <c:pt idx="82">
                  <c:v>2.3402611618474731</c:v>
                </c:pt>
                <c:pt idx="83">
                  <c:v>2.2665583390335882</c:v>
                </c:pt>
                <c:pt idx="84">
                  <c:v>2.1951766700205235</c:v>
                </c:pt>
                <c:pt idx="85">
                  <c:v>2.1260430537415718</c:v>
                </c:pt>
                <c:pt idx="86">
                  <c:v>2.0590866913324697</c:v>
                </c:pt>
                <c:pt idx="87">
                  <c:v>1.9942390136271739</c:v>
                </c:pt>
                <c:pt idx="88">
                  <c:v>1.9314336109370445</c:v>
                </c:pt>
                <c:pt idx="89">
                  <c:v>1.8706061650415196</c:v>
                </c:pt>
                <c:pt idx="90">
                  <c:v>1.8116943833206374</c:v>
                </c:pt>
                <c:pt idx="91">
                  <c:v>1.7546379349619501</c:v>
                </c:pt>
                <c:pt idx="92">
                  <c:v>1.6993783891765</c:v>
                </c:pt>
                <c:pt idx="93">
                  <c:v>1.6458591553605844</c:v>
                </c:pt>
                <c:pt idx="94">
                  <c:v>1.5940254251420345</c:v>
                </c:pt>
                <c:pt idx="95">
                  <c:v>1.5438241162516519</c:v>
                </c:pt>
                <c:pt idx="96">
                  <c:v>1.4952038181623248</c:v>
                </c:pt>
                <c:pt idx="97">
                  <c:v>1.4481147394401592</c:v>
                </c:pt>
                <c:pt idx="98">
                  <c:v>1.4025086567536964</c:v>
                </c:pt>
                <c:pt idx="99">
                  <c:v>1.358338865489009</c:v>
                </c:pt>
                <c:pt idx="100">
                  <c:v>1.3155601319200951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FF-409C-AD29-DEFDD4EB5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074800"/>
        <c:axId val="239775935"/>
      </c:lineChart>
      <c:catAx>
        <c:axId val="21626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27809648"/>
        <c:crosses val="autoZero"/>
        <c:auto val="1"/>
        <c:lblAlgn val="ctr"/>
        <c:lblOffset val="100"/>
        <c:noMultiLvlLbl val="0"/>
      </c:catAx>
      <c:valAx>
        <c:axId val="22780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GHG</a:t>
                </a:r>
                <a:r>
                  <a:rPr lang="en-US" altLang="zh-TW" baseline="0"/>
                  <a:t> emission (tonnes)</a:t>
                </a:r>
                <a:endParaRPr lang="en-US" alt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16265264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HK"/>
              </a:p>
            </c:txPr>
          </c:dispUnitsLbl>
        </c:dispUnits>
      </c:valAx>
      <c:valAx>
        <c:axId val="23977593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GHG/plastic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49074800"/>
        <c:crosses val="max"/>
        <c:crossBetween val="between"/>
      </c:valAx>
      <c:catAx>
        <c:axId val="249074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97759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'plastic GHG emission'!$B$1</c:f>
              <c:strCache>
                <c:ptCount val="1"/>
                <c:pt idx="0">
                  <c:v>GHG/plastic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3.3180227471566056E-4"/>
                  <c:y val="6.60998104403616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cat>
            <c:numRef>
              <c:f>'plastic GHG emission'!$A$2:$A$6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'plastic GHG emission'!$B$2:$B$6</c:f>
              <c:numCache>
                <c:formatCode>General</c:formatCode>
                <c:ptCount val="5"/>
                <c:pt idx="0">
                  <c:v>3.9438845144356955</c:v>
                </c:pt>
                <c:pt idx="1">
                  <c:v>3.7648543932008498</c:v>
                </c:pt>
                <c:pt idx="2">
                  <c:v>3.6255706131971599</c:v>
                </c:pt>
                <c:pt idx="3">
                  <c:v>3.5338665365060704</c:v>
                </c:pt>
                <c:pt idx="4">
                  <c:v>3.470155108683703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16B-4C0A-8404-B6FF96CEE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0856128"/>
        <c:axId val="247711376"/>
      </c:lineChart>
      <c:catAx>
        <c:axId val="250856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47711376"/>
        <c:crosses val="autoZero"/>
        <c:auto val="1"/>
        <c:lblAlgn val="ctr"/>
        <c:lblOffset val="100"/>
        <c:noMultiLvlLbl val="0"/>
      </c:catAx>
      <c:valAx>
        <c:axId val="24771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50856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plastic GHG</a:t>
            </a:r>
            <a:r>
              <a:rPr lang="en-US" altLang="zh-TW" baseline="0"/>
              <a:t> emission proportion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'plastic GHG emission'!$W$1</c:f>
              <c:strCache>
                <c:ptCount val="1"/>
                <c:pt idx="0">
                  <c:v>business as usual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'plastic GHG emission'!$V$2:$V$87</c:f>
              <c:numCache>
                <c:formatCode>General</c:formatCode>
                <c:ptCount val="86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</c:numCache>
            </c:numRef>
          </c:cat>
          <c:val>
            <c:numRef>
              <c:f>'plastic GHG emission'!$W$2:$W$87</c:f>
              <c:numCache>
                <c:formatCode>General</c:formatCode>
                <c:ptCount val="86"/>
                <c:pt idx="0">
                  <c:v>5.5667659508550271E-3</c:v>
                </c:pt>
                <c:pt idx="1">
                  <c:v>5.1096751109834092E-3</c:v>
                </c:pt>
                <c:pt idx="2">
                  <c:v>4.8861674236285136E-3</c:v>
                </c:pt>
                <c:pt idx="3">
                  <c:v>6.9404892722870152E-3</c:v>
                </c:pt>
                <c:pt idx="4">
                  <c:v>6.5921708473840731E-3</c:v>
                </c:pt>
                <c:pt idx="5">
                  <c:v>8.0503169381456012E-3</c:v>
                </c:pt>
                <c:pt idx="6">
                  <c:v>9.3371876593697969E-3</c:v>
                </c:pt>
                <c:pt idx="7">
                  <c:v>8.8198732913462446E-3</c:v>
                </c:pt>
                <c:pt idx="8">
                  <c:v>1.0014377048216998E-2</c:v>
                </c:pt>
                <c:pt idx="9">
                  <c:v>1.0935141302447491E-2</c:v>
                </c:pt>
                <c:pt idx="10">
                  <c:v>1.217610395636394E-2</c:v>
                </c:pt>
                <c:pt idx="11">
                  <c:v>1.3496700570064786E-2</c:v>
                </c:pt>
                <c:pt idx="12">
                  <c:v>1.5813552973773865E-2</c:v>
                </c:pt>
                <c:pt idx="13">
                  <c:v>1.7713737360384611E-2</c:v>
                </c:pt>
                <c:pt idx="14">
                  <c:v>1.9376056884455095E-2</c:v>
                </c:pt>
                <c:pt idx="15">
                  <c:v>2.086017451961561E-2</c:v>
                </c:pt>
                <c:pt idx="16">
                  <c:v>2.3251650815185931E-2</c:v>
                </c:pt>
                <c:pt idx="17">
                  <c:v>2.5449742905127453E-2</c:v>
                </c:pt>
                <c:pt idx="18">
                  <c:v>2.787105916124458E-2</c:v>
                </c:pt>
                <c:pt idx="19">
                  <c:v>3.0472625529472511E-2</c:v>
                </c:pt>
                <c:pt idx="20">
                  <c:v>3.0545439937434356E-2</c:v>
                </c:pt>
                <c:pt idx="21">
                  <c:v>3.1302152314221149E-2</c:v>
                </c:pt>
                <c:pt idx="22">
                  <c:v>3.4071302604275898E-2</c:v>
                </c:pt>
                <c:pt idx="23">
                  <c:v>3.6867525181255467E-2</c:v>
                </c:pt>
                <c:pt idx="24">
                  <c:v>3.6041427400739588E-2</c:v>
                </c:pt>
                <c:pt idx="25">
                  <c:v>3.1640667980377325E-2</c:v>
                </c:pt>
                <c:pt idx="26">
                  <c:v>3.4589840833904539E-2</c:v>
                </c:pt>
                <c:pt idx="27">
                  <c:v>3.5910279363283996E-2</c:v>
                </c:pt>
                <c:pt idx="28">
                  <c:v>3.68452831176189E-2</c:v>
                </c:pt>
                <c:pt idx="29">
                  <c:v>3.8897642804334463E-2</c:v>
                </c:pt>
                <c:pt idx="30">
                  <c:v>3.7020489099054484E-2</c:v>
                </c:pt>
                <c:pt idx="31">
                  <c:v>3.7626155331218047E-2</c:v>
                </c:pt>
                <c:pt idx="32">
                  <c:v>3.708277413151935E-2</c:v>
                </c:pt>
                <c:pt idx="33">
                  <c:v>3.8791276284927637E-2</c:v>
                </c:pt>
                <c:pt idx="34">
                  <c:v>3.9218069924299742E-2</c:v>
                </c:pt>
                <c:pt idx="35">
                  <c:v>3.8512972083247311E-2</c:v>
                </c:pt>
                <c:pt idx="36">
                  <c:v>3.9123691501670603E-2</c:v>
                </c:pt>
                <c:pt idx="37">
                  <c:v>3.9778769435290399E-2</c:v>
                </c:pt>
                <c:pt idx="38">
                  <c:v>3.9423422510647531E-2</c:v>
                </c:pt>
                <c:pt idx="39">
                  <c:v>3.8945107700529079E-2</c:v>
                </c:pt>
                <c:pt idx="40">
                  <c:v>3.9141211305068778E-2</c:v>
                </c:pt>
                <c:pt idx="41">
                  <c:v>3.8517399008650352E-2</c:v>
                </c:pt>
                <c:pt idx="42">
                  <c:v>4.0719850386343147E-2</c:v>
                </c:pt>
                <c:pt idx="43">
                  <c:v>4.0571971032944271E-2</c:v>
                </c:pt>
                <c:pt idx="44">
                  <c:v>4.3092014925094534E-2</c:v>
                </c:pt>
                <c:pt idx="45">
                  <c:v>4.2442402194426389E-2</c:v>
                </c:pt>
                <c:pt idx="46">
                  <c:v>4.3293623090991065E-2</c:v>
                </c:pt>
                <c:pt idx="47">
                  <c:v>4.2182702525108695E-2</c:v>
                </c:pt>
                <c:pt idx="48">
                  <c:v>4.5822849432481147E-2</c:v>
                </c:pt>
                <c:pt idx="49">
                  <c:v>4.7333501104778374E-2</c:v>
                </c:pt>
                <c:pt idx="50">
                  <c:v>4.6158858359122826E-2</c:v>
                </c:pt>
                <c:pt idx="51">
                  <c:v>4.5819892598815186E-2</c:v>
                </c:pt>
                <c:pt idx="52">
                  <c:v>4.5149088696249291E-2</c:v>
                </c:pt>
                <c:pt idx="53">
                  <c:v>4.3579774151411663E-2</c:v>
                </c:pt>
                <c:pt idx="54">
                  <c:v>4.3342130506515829E-2</c:v>
                </c:pt>
                <c:pt idx="55">
                  <c:v>4.2435861148128258E-2</c:v>
                </c:pt>
                <c:pt idx="56">
                  <c:v>4.2332698833236169E-2</c:v>
                </c:pt>
                <c:pt idx="57">
                  <c:v>4.290635963002172E-2</c:v>
                </c:pt>
                <c:pt idx="58">
                  <c:v>3.8568004370807964E-2</c:v>
                </c:pt>
                <c:pt idx="59">
                  <c:v>3.7982330690867025E-2</c:v>
                </c:pt>
                <c:pt idx="60">
                  <c:v>3.8744481922970572E-2</c:v>
                </c:pt>
                <c:pt idx="61">
                  <c:v>3.8004172483185328E-2</c:v>
                </c:pt>
                <c:pt idx="62">
                  <c:v>3.7342755771151336E-2</c:v>
                </c:pt>
                <c:pt idx="63">
                  <c:v>3.7337858284504012E-2</c:v>
                </c:pt>
                <c:pt idx="64">
                  <c:v>3.6990675020655811E-2</c:v>
                </c:pt>
                <c:pt idx="65">
                  <c:v>3.6224854364812646E-2</c:v>
                </c:pt>
                <c:pt idx="66">
                  <c:v>3.6723466903211051E-2</c:v>
                </c:pt>
                <c:pt idx="67">
                  <c:v>3.6970601801276919E-2</c:v>
                </c:pt>
                <c:pt idx="68">
                  <c:v>3.7021052616577489E-2</c:v>
                </c:pt>
                <c:pt idx="69">
                  <c:v>3.7687226657230233E-2</c:v>
                </c:pt>
                <c:pt idx="70">
                  <c:v>3.5939752487893308E-2</c:v>
                </c:pt>
                <c:pt idx="71">
                  <c:v>3.5921787103369761E-2</c:v>
                </c:pt>
                <c:pt idx="72">
                  <c:v>3.5903830699293197E-2</c:v>
                </c:pt>
                <c:pt idx="73">
                  <c:v>3.5885883271174479E-2</c:v>
                </c:pt>
                <c:pt idx="74">
                  <c:v>3.5867944814526771E-2</c:v>
                </c:pt>
                <c:pt idx="75">
                  <c:v>3.585001532486546E-2</c:v>
                </c:pt>
                <c:pt idx="76">
                  <c:v>3.5832094797708158E-2</c:v>
                </c:pt>
                <c:pt idx="77">
                  <c:v>3.5814183228574742E-2</c:v>
                </c:pt>
                <c:pt idx="78">
                  <c:v>3.5796280612987334E-2</c:v>
                </c:pt>
                <c:pt idx="79">
                  <c:v>3.5778386946470245E-2</c:v>
                </c:pt>
                <c:pt idx="80">
                  <c:v>3.5760502224550079E-2</c:v>
                </c:pt>
                <c:pt idx="81">
                  <c:v>3.5742626442755679E-2</c:v>
                </c:pt>
                <c:pt idx="82">
                  <c:v>3.5724759596618062E-2</c:v>
                </c:pt>
                <c:pt idx="83">
                  <c:v>3.5706901681670525E-2</c:v>
                </c:pt>
                <c:pt idx="84">
                  <c:v>3.5689052693448603E-2</c:v>
                </c:pt>
                <c:pt idx="85">
                  <c:v>3.567121262749004E-2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98-454F-9995-B42E6D4C2BA9}"/>
            </c:ext>
          </c:extLst>
        </c:ser>
        <c:ser>
          <c:idx val="1"/>
          <c:order val="1"/>
          <c:tx>
            <c:strRef>
              <c:f>'plastic GHG emission'!$X$1</c:f>
              <c:strCache>
                <c:ptCount val="1"/>
                <c:pt idx="0">
                  <c:v>below 2 °C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'plastic GHG emission'!$V$2:$V$87</c:f>
              <c:numCache>
                <c:formatCode>General</c:formatCode>
                <c:ptCount val="86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</c:numCache>
            </c:numRef>
          </c:cat>
          <c:val>
            <c:numRef>
              <c:f>'plastic GHG emission'!$X$2:$X$87</c:f>
              <c:numCache>
                <c:formatCode>General</c:formatCode>
                <c:ptCount val="86"/>
                <c:pt idx="0">
                  <c:v>5.5667659508550271E-3</c:v>
                </c:pt>
                <c:pt idx="1">
                  <c:v>5.1096751109834092E-3</c:v>
                </c:pt>
                <c:pt idx="2">
                  <c:v>4.8861674236285136E-3</c:v>
                </c:pt>
                <c:pt idx="3">
                  <c:v>6.9404892722870152E-3</c:v>
                </c:pt>
                <c:pt idx="4">
                  <c:v>6.5921708473840731E-3</c:v>
                </c:pt>
                <c:pt idx="5">
                  <c:v>8.0503169381456012E-3</c:v>
                </c:pt>
                <c:pt idx="6">
                  <c:v>9.3371876593697969E-3</c:v>
                </c:pt>
                <c:pt idx="7">
                  <c:v>8.8198732913462446E-3</c:v>
                </c:pt>
                <c:pt idx="8">
                  <c:v>1.0014377048216998E-2</c:v>
                </c:pt>
                <c:pt idx="9">
                  <c:v>1.0935141302447491E-2</c:v>
                </c:pt>
                <c:pt idx="10">
                  <c:v>1.217610395636394E-2</c:v>
                </c:pt>
                <c:pt idx="11">
                  <c:v>1.3496700570064786E-2</c:v>
                </c:pt>
                <c:pt idx="12">
                  <c:v>1.5813552973773865E-2</c:v>
                </c:pt>
                <c:pt idx="13">
                  <c:v>1.7713737360384611E-2</c:v>
                </c:pt>
                <c:pt idx="14">
                  <c:v>1.9376056884455095E-2</c:v>
                </c:pt>
                <c:pt idx="15">
                  <c:v>2.086017451961561E-2</c:v>
                </c:pt>
                <c:pt idx="16">
                  <c:v>2.3251650815185931E-2</c:v>
                </c:pt>
                <c:pt idx="17">
                  <c:v>2.5449742905127453E-2</c:v>
                </c:pt>
                <c:pt idx="18">
                  <c:v>2.787105916124458E-2</c:v>
                </c:pt>
                <c:pt idx="19">
                  <c:v>3.0472625529472511E-2</c:v>
                </c:pt>
                <c:pt idx="20">
                  <c:v>3.0545439937434356E-2</c:v>
                </c:pt>
                <c:pt idx="21">
                  <c:v>3.1302152314221149E-2</c:v>
                </c:pt>
                <c:pt idx="22">
                  <c:v>3.4071302604275898E-2</c:v>
                </c:pt>
                <c:pt idx="23">
                  <c:v>3.6867525181255467E-2</c:v>
                </c:pt>
                <c:pt idx="24">
                  <c:v>3.6041427400739588E-2</c:v>
                </c:pt>
                <c:pt idx="25">
                  <c:v>3.1640667980377325E-2</c:v>
                </c:pt>
                <c:pt idx="26">
                  <c:v>3.4589840833904539E-2</c:v>
                </c:pt>
                <c:pt idx="27">
                  <c:v>3.5910279363283996E-2</c:v>
                </c:pt>
                <c:pt idx="28">
                  <c:v>3.68452831176189E-2</c:v>
                </c:pt>
                <c:pt idx="29">
                  <c:v>3.8897642804334463E-2</c:v>
                </c:pt>
                <c:pt idx="30">
                  <c:v>3.7020489099054484E-2</c:v>
                </c:pt>
                <c:pt idx="31">
                  <c:v>3.7626155331218047E-2</c:v>
                </c:pt>
                <c:pt idx="32">
                  <c:v>3.708277413151935E-2</c:v>
                </c:pt>
                <c:pt idx="33">
                  <c:v>3.8791276284927637E-2</c:v>
                </c:pt>
                <c:pt idx="34">
                  <c:v>3.9218069924299742E-2</c:v>
                </c:pt>
                <c:pt idx="35">
                  <c:v>3.8512972083247311E-2</c:v>
                </c:pt>
                <c:pt idx="36">
                  <c:v>3.9123691501670603E-2</c:v>
                </c:pt>
                <c:pt idx="37">
                  <c:v>3.9778769435290399E-2</c:v>
                </c:pt>
                <c:pt idx="38">
                  <c:v>3.9423422510647531E-2</c:v>
                </c:pt>
                <c:pt idx="39">
                  <c:v>3.8945107700529079E-2</c:v>
                </c:pt>
                <c:pt idx="40">
                  <c:v>3.9141211305068778E-2</c:v>
                </c:pt>
                <c:pt idx="41">
                  <c:v>3.8517399008650352E-2</c:v>
                </c:pt>
                <c:pt idx="42">
                  <c:v>4.0719850386343147E-2</c:v>
                </c:pt>
                <c:pt idx="43">
                  <c:v>4.0571971032944271E-2</c:v>
                </c:pt>
                <c:pt idx="44">
                  <c:v>4.3092014925094534E-2</c:v>
                </c:pt>
                <c:pt idx="45">
                  <c:v>4.2442402194426389E-2</c:v>
                </c:pt>
                <c:pt idx="46">
                  <c:v>4.3293623090991065E-2</c:v>
                </c:pt>
                <c:pt idx="47">
                  <c:v>4.2182702525108695E-2</c:v>
                </c:pt>
                <c:pt idx="48">
                  <c:v>4.5822849432481147E-2</c:v>
                </c:pt>
                <c:pt idx="49">
                  <c:v>4.7333501104778374E-2</c:v>
                </c:pt>
                <c:pt idx="50">
                  <c:v>4.6158858359122826E-2</c:v>
                </c:pt>
                <c:pt idx="51">
                  <c:v>4.5819892598815186E-2</c:v>
                </c:pt>
                <c:pt idx="52">
                  <c:v>4.5149088696249291E-2</c:v>
                </c:pt>
                <c:pt idx="53">
                  <c:v>4.3579774151411663E-2</c:v>
                </c:pt>
                <c:pt idx="54">
                  <c:v>4.3342130506515829E-2</c:v>
                </c:pt>
                <c:pt idx="55">
                  <c:v>4.2435861148128258E-2</c:v>
                </c:pt>
                <c:pt idx="56">
                  <c:v>4.2332698833236169E-2</c:v>
                </c:pt>
                <c:pt idx="57">
                  <c:v>4.290635963002172E-2</c:v>
                </c:pt>
                <c:pt idx="58">
                  <c:v>3.8568004370807964E-2</c:v>
                </c:pt>
                <c:pt idx="59">
                  <c:v>3.7982330690867025E-2</c:v>
                </c:pt>
                <c:pt idx="60">
                  <c:v>3.8744481922970572E-2</c:v>
                </c:pt>
                <c:pt idx="61">
                  <c:v>3.8004172483185328E-2</c:v>
                </c:pt>
                <c:pt idx="62">
                  <c:v>3.7342755771151336E-2</c:v>
                </c:pt>
                <c:pt idx="63">
                  <c:v>3.7337858284504012E-2</c:v>
                </c:pt>
                <c:pt idx="64">
                  <c:v>3.6990675020655811E-2</c:v>
                </c:pt>
                <c:pt idx="65">
                  <c:v>3.6224854364812646E-2</c:v>
                </c:pt>
                <c:pt idx="66">
                  <c:v>3.6723466903211051E-2</c:v>
                </c:pt>
                <c:pt idx="67">
                  <c:v>3.6970601801276919E-2</c:v>
                </c:pt>
                <c:pt idx="68">
                  <c:v>3.7021052616577489E-2</c:v>
                </c:pt>
                <c:pt idx="69">
                  <c:v>3.7687226657230233E-2</c:v>
                </c:pt>
                <c:pt idx="70">
                  <c:v>3.5991787690292987E-2</c:v>
                </c:pt>
                <c:pt idx="71">
                  <c:v>3.6760207079957065E-2</c:v>
                </c:pt>
                <c:pt idx="72">
                  <c:v>3.7745397189047569E-2</c:v>
                </c:pt>
                <c:pt idx="73">
                  <c:v>3.8936566628143238E-2</c:v>
                </c:pt>
                <c:pt idx="74">
                  <c:v>4.0328407266488585E-2</c:v>
                </c:pt>
                <c:pt idx="75">
                  <c:v>4.1919866858410024E-2</c:v>
                </c:pt>
                <c:pt idx="76">
                  <c:v>4.3713253989447955E-2</c:v>
                </c:pt>
                <c:pt idx="77">
                  <c:v>4.5713749741618986E-2</c:v>
                </c:pt>
                <c:pt idx="78">
                  <c:v>4.7928974879669975E-2</c:v>
                </c:pt>
                <c:pt idx="79">
                  <c:v>5.0368811890237612E-2</c:v>
                </c:pt>
                <c:pt idx="80">
                  <c:v>5.3045234686960409E-2</c:v>
                </c:pt>
                <c:pt idx="81">
                  <c:v>5.5972256355114311E-2</c:v>
                </c:pt>
                <c:pt idx="82">
                  <c:v>5.9165906763166749E-2</c:v>
                </c:pt>
                <c:pt idx="83">
                  <c:v>6.2644248002077713E-2</c:v>
                </c:pt>
                <c:pt idx="84">
                  <c:v>6.6427457002667112E-2</c:v>
                </c:pt>
                <c:pt idx="85">
                  <c:v>7.0537902254987114E-2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8-454F-9995-B42E6D4C2BA9}"/>
            </c:ext>
          </c:extLst>
        </c:ser>
        <c:ser>
          <c:idx val="2"/>
          <c:order val="2"/>
          <c:tx>
            <c:strRef>
              <c:f>'plastic GHG emission'!$Y$1</c:f>
              <c:strCache>
                <c:ptCount val="1"/>
                <c:pt idx="0">
                  <c:v>below 1.5 °C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'plastic GHG emission'!$V$2:$V$87</c:f>
              <c:numCache>
                <c:formatCode>General</c:formatCode>
                <c:ptCount val="86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</c:numCache>
            </c:numRef>
          </c:cat>
          <c:val>
            <c:numRef>
              <c:f>'plastic GHG emission'!$Y$2:$Y$87</c:f>
              <c:numCache>
                <c:formatCode>General</c:formatCode>
                <c:ptCount val="86"/>
                <c:pt idx="0">
                  <c:v>5.5667659508550271E-3</c:v>
                </c:pt>
                <c:pt idx="1">
                  <c:v>5.1096751109834092E-3</c:v>
                </c:pt>
                <c:pt idx="2">
                  <c:v>4.8861674236285136E-3</c:v>
                </c:pt>
                <c:pt idx="3">
                  <c:v>6.9404892722870152E-3</c:v>
                </c:pt>
                <c:pt idx="4">
                  <c:v>6.5921708473840731E-3</c:v>
                </c:pt>
                <c:pt idx="5">
                  <c:v>8.0503169381456012E-3</c:v>
                </c:pt>
                <c:pt idx="6">
                  <c:v>9.3371876593697969E-3</c:v>
                </c:pt>
                <c:pt idx="7">
                  <c:v>8.8198732913462446E-3</c:v>
                </c:pt>
                <c:pt idx="8">
                  <c:v>1.0014377048216998E-2</c:v>
                </c:pt>
                <c:pt idx="9">
                  <c:v>1.0935141302447491E-2</c:v>
                </c:pt>
                <c:pt idx="10">
                  <c:v>1.217610395636394E-2</c:v>
                </c:pt>
                <c:pt idx="11">
                  <c:v>1.3496700570064786E-2</c:v>
                </c:pt>
                <c:pt idx="12">
                  <c:v>1.5813552973773865E-2</c:v>
                </c:pt>
                <c:pt idx="13">
                  <c:v>1.7713737360384611E-2</c:v>
                </c:pt>
                <c:pt idx="14">
                  <c:v>1.9376056884455095E-2</c:v>
                </c:pt>
                <c:pt idx="15">
                  <c:v>2.086017451961561E-2</c:v>
                </c:pt>
                <c:pt idx="16">
                  <c:v>2.3251650815185931E-2</c:v>
                </c:pt>
                <c:pt idx="17">
                  <c:v>2.5449742905127453E-2</c:v>
                </c:pt>
                <c:pt idx="18">
                  <c:v>2.787105916124458E-2</c:v>
                </c:pt>
                <c:pt idx="19">
                  <c:v>3.0472625529472511E-2</c:v>
                </c:pt>
                <c:pt idx="20">
                  <c:v>3.0545439937434356E-2</c:v>
                </c:pt>
                <c:pt idx="21">
                  <c:v>3.1302152314221149E-2</c:v>
                </c:pt>
                <c:pt idx="22">
                  <c:v>3.4071302604275898E-2</c:v>
                </c:pt>
                <c:pt idx="23">
                  <c:v>3.6867525181255467E-2</c:v>
                </c:pt>
                <c:pt idx="24">
                  <c:v>3.6041427400739588E-2</c:v>
                </c:pt>
                <c:pt idx="25">
                  <c:v>3.1640667980377325E-2</c:v>
                </c:pt>
                <c:pt idx="26">
                  <c:v>3.4589840833904539E-2</c:v>
                </c:pt>
                <c:pt idx="27">
                  <c:v>3.5910279363283996E-2</c:v>
                </c:pt>
                <c:pt idx="28">
                  <c:v>3.68452831176189E-2</c:v>
                </c:pt>
                <c:pt idx="29">
                  <c:v>3.8897642804334463E-2</c:v>
                </c:pt>
                <c:pt idx="30">
                  <c:v>3.7020489099054484E-2</c:v>
                </c:pt>
                <c:pt idx="31">
                  <c:v>3.7626155331218047E-2</c:v>
                </c:pt>
                <c:pt idx="32">
                  <c:v>3.708277413151935E-2</c:v>
                </c:pt>
                <c:pt idx="33">
                  <c:v>3.8791276284927637E-2</c:v>
                </c:pt>
                <c:pt idx="34">
                  <c:v>3.9218069924299742E-2</c:v>
                </c:pt>
                <c:pt idx="35">
                  <c:v>3.8512972083247311E-2</c:v>
                </c:pt>
                <c:pt idx="36">
                  <c:v>3.9123691501670603E-2</c:v>
                </c:pt>
                <c:pt idx="37">
                  <c:v>3.9778769435290399E-2</c:v>
                </c:pt>
                <c:pt idx="38">
                  <c:v>3.9423422510647531E-2</c:v>
                </c:pt>
                <c:pt idx="39">
                  <c:v>3.8945107700529079E-2</c:v>
                </c:pt>
                <c:pt idx="40">
                  <c:v>3.9141211305068778E-2</c:v>
                </c:pt>
                <c:pt idx="41">
                  <c:v>3.8517399008650352E-2</c:v>
                </c:pt>
                <c:pt idx="42">
                  <c:v>4.0719850386343147E-2</c:v>
                </c:pt>
                <c:pt idx="43">
                  <c:v>4.0571971032944271E-2</c:v>
                </c:pt>
                <c:pt idx="44">
                  <c:v>4.3092014925094534E-2</c:v>
                </c:pt>
                <c:pt idx="45">
                  <c:v>4.2442402194426389E-2</c:v>
                </c:pt>
                <c:pt idx="46">
                  <c:v>4.3293623090991065E-2</c:v>
                </c:pt>
                <c:pt idx="47">
                  <c:v>4.2182702525108695E-2</c:v>
                </c:pt>
                <c:pt idx="48">
                  <c:v>4.5822849432481147E-2</c:v>
                </c:pt>
                <c:pt idx="49">
                  <c:v>4.7333501104778374E-2</c:v>
                </c:pt>
                <c:pt idx="50">
                  <c:v>4.6158858359122826E-2</c:v>
                </c:pt>
                <c:pt idx="51">
                  <c:v>4.5819892598815186E-2</c:v>
                </c:pt>
                <c:pt idx="52">
                  <c:v>4.5149088696249291E-2</c:v>
                </c:pt>
                <c:pt idx="53">
                  <c:v>4.3579774151411663E-2</c:v>
                </c:pt>
                <c:pt idx="54">
                  <c:v>4.3342130506515829E-2</c:v>
                </c:pt>
                <c:pt idx="55">
                  <c:v>4.2435861148128258E-2</c:v>
                </c:pt>
                <c:pt idx="56">
                  <c:v>4.2332698833236169E-2</c:v>
                </c:pt>
                <c:pt idx="57">
                  <c:v>4.290635963002172E-2</c:v>
                </c:pt>
                <c:pt idx="58">
                  <c:v>3.8568004370807964E-2</c:v>
                </c:pt>
                <c:pt idx="59">
                  <c:v>3.7982330690867025E-2</c:v>
                </c:pt>
                <c:pt idx="60">
                  <c:v>3.8744481922970572E-2</c:v>
                </c:pt>
                <c:pt idx="61">
                  <c:v>3.8004172483185328E-2</c:v>
                </c:pt>
                <c:pt idx="62">
                  <c:v>3.7342755771151336E-2</c:v>
                </c:pt>
                <c:pt idx="63">
                  <c:v>3.7337858284504012E-2</c:v>
                </c:pt>
                <c:pt idx="64">
                  <c:v>3.6990675020655811E-2</c:v>
                </c:pt>
                <c:pt idx="65">
                  <c:v>3.6224854364812646E-2</c:v>
                </c:pt>
                <c:pt idx="66">
                  <c:v>3.6723466903211051E-2</c:v>
                </c:pt>
                <c:pt idx="67">
                  <c:v>3.6970601801276919E-2</c:v>
                </c:pt>
                <c:pt idx="68">
                  <c:v>3.7021052616577489E-2</c:v>
                </c:pt>
                <c:pt idx="69">
                  <c:v>3.7687226657230233E-2</c:v>
                </c:pt>
                <c:pt idx="70">
                  <c:v>3.6916704633252397E-2</c:v>
                </c:pt>
                <c:pt idx="71">
                  <c:v>4.0140493775106506E-2</c:v>
                </c:pt>
                <c:pt idx="72">
                  <c:v>4.4958916360961616E-2</c:v>
                </c:pt>
                <c:pt idx="73">
                  <c:v>5.145183670923581E-2</c:v>
                </c:pt>
                <c:pt idx="74">
                  <c:v>5.9853404798856077E-2</c:v>
                </c:pt>
                <c:pt idx="75">
                  <c:v>7.0527062553920661E-2</c:v>
                </c:pt>
                <c:pt idx="76">
                  <c:v>8.3969379870760086E-2</c:v>
                </c:pt>
                <c:pt idx="77">
                  <c:v>0.10083007623712194</c:v>
                </c:pt>
                <c:pt idx="78">
                  <c:v>0.12194452366180202</c:v>
                </c:pt>
                <c:pt idx="79">
                  <c:v>0.14837888945388611</c:v>
                </c:pt>
                <c:pt idx="80">
                  <c:v>0.18148947047462216</c:v>
                </c:pt>
                <c:pt idx="81">
                  <c:v>0.22299967218030625</c:v>
                </c:pt>
                <c:pt idx="82">
                  <c:v>0.27509896787077059</c:v>
                </c:pt>
                <c:pt idx="83">
                  <c:v>0.34056948655993535</c:v>
                </c:pt>
                <c:pt idx="84">
                  <c:v>0.42294853821616818</c:v>
                </c:pt>
                <c:pt idx="85">
                  <c:v>0.52673609310914493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98-454F-9995-B42E6D4C2BA9}"/>
            </c:ext>
          </c:extLst>
        </c:ser>
        <c:ser>
          <c:idx val="3"/>
          <c:order val="3"/>
          <c:tx>
            <c:v>historical</c:v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none"/>
          </c:marker>
          <c:cat>
            <c:numRef>
              <c:f>'plastic GHG emission'!$V$2:$V$87</c:f>
              <c:numCache>
                <c:formatCode>General</c:formatCode>
                <c:ptCount val="86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</c:numCache>
            </c:numRef>
          </c:cat>
          <c:val>
            <c:numRef>
              <c:f>'plastic GHG emission'!$W$2:$W$71</c:f>
              <c:numCache>
                <c:formatCode>General</c:formatCode>
                <c:ptCount val="70"/>
                <c:pt idx="0">
                  <c:v>5.5667659508550271E-3</c:v>
                </c:pt>
                <c:pt idx="1">
                  <c:v>5.1096751109834092E-3</c:v>
                </c:pt>
                <c:pt idx="2">
                  <c:v>4.8861674236285136E-3</c:v>
                </c:pt>
                <c:pt idx="3">
                  <c:v>6.9404892722870152E-3</c:v>
                </c:pt>
                <c:pt idx="4">
                  <c:v>6.5921708473840731E-3</c:v>
                </c:pt>
                <c:pt idx="5">
                  <c:v>8.0503169381456012E-3</c:v>
                </c:pt>
                <c:pt idx="6">
                  <c:v>9.3371876593697969E-3</c:v>
                </c:pt>
                <c:pt idx="7">
                  <c:v>8.8198732913462446E-3</c:v>
                </c:pt>
                <c:pt idx="8">
                  <c:v>1.0014377048216998E-2</c:v>
                </c:pt>
                <c:pt idx="9">
                  <c:v>1.0935141302447491E-2</c:v>
                </c:pt>
                <c:pt idx="10">
                  <c:v>1.217610395636394E-2</c:v>
                </c:pt>
                <c:pt idx="11">
                  <c:v>1.3496700570064786E-2</c:v>
                </c:pt>
                <c:pt idx="12">
                  <c:v>1.5813552973773865E-2</c:v>
                </c:pt>
                <c:pt idx="13">
                  <c:v>1.7713737360384611E-2</c:v>
                </c:pt>
                <c:pt idx="14">
                  <c:v>1.9376056884455095E-2</c:v>
                </c:pt>
                <c:pt idx="15">
                  <c:v>2.086017451961561E-2</c:v>
                </c:pt>
                <c:pt idx="16">
                  <c:v>2.3251650815185931E-2</c:v>
                </c:pt>
                <c:pt idx="17">
                  <c:v>2.5449742905127453E-2</c:v>
                </c:pt>
                <c:pt idx="18">
                  <c:v>2.787105916124458E-2</c:v>
                </c:pt>
                <c:pt idx="19">
                  <c:v>3.0472625529472511E-2</c:v>
                </c:pt>
                <c:pt idx="20">
                  <c:v>3.0545439937434356E-2</c:v>
                </c:pt>
                <c:pt idx="21">
                  <c:v>3.1302152314221149E-2</c:v>
                </c:pt>
                <c:pt idx="22">
                  <c:v>3.4071302604275898E-2</c:v>
                </c:pt>
                <c:pt idx="23">
                  <c:v>3.6867525181255467E-2</c:v>
                </c:pt>
                <c:pt idx="24">
                  <c:v>3.6041427400739588E-2</c:v>
                </c:pt>
                <c:pt idx="25">
                  <c:v>3.1640667980377325E-2</c:v>
                </c:pt>
                <c:pt idx="26">
                  <c:v>3.4589840833904539E-2</c:v>
                </c:pt>
                <c:pt idx="27">
                  <c:v>3.5910279363283996E-2</c:v>
                </c:pt>
                <c:pt idx="28">
                  <c:v>3.68452831176189E-2</c:v>
                </c:pt>
                <c:pt idx="29">
                  <c:v>3.8897642804334463E-2</c:v>
                </c:pt>
                <c:pt idx="30">
                  <c:v>3.7020489099054484E-2</c:v>
                </c:pt>
                <c:pt idx="31">
                  <c:v>3.7626155331218047E-2</c:v>
                </c:pt>
                <c:pt idx="32">
                  <c:v>3.708277413151935E-2</c:v>
                </c:pt>
                <c:pt idx="33">
                  <c:v>3.8791276284927637E-2</c:v>
                </c:pt>
                <c:pt idx="34">
                  <c:v>3.9218069924299742E-2</c:v>
                </c:pt>
                <c:pt idx="35">
                  <c:v>3.8512972083247311E-2</c:v>
                </c:pt>
                <c:pt idx="36">
                  <c:v>3.9123691501670603E-2</c:v>
                </c:pt>
                <c:pt idx="37">
                  <c:v>3.9778769435290399E-2</c:v>
                </c:pt>
                <c:pt idx="38">
                  <c:v>3.9423422510647531E-2</c:v>
                </c:pt>
                <c:pt idx="39">
                  <c:v>3.8945107700529079E-2</c:v>
                </c:pt>
                <c:pt idx="40">
                  <c:v>3.9141211305068778E-2</c:v>
                </c:pt>
                <c:pt idx="41">
                  <c:v>3.8517399008650352E-2</c:v>
                </c:pt>
                <c:pt idx="42">
                  <c:v>4.0719850386343147E-2</c:v>
                </c:pt>
                <c:pt idx="43">
                  <c:v>4.0571971032944271E-2</c:v>
                </c:pt>
                <c:pt idx="44">
                  <c:v>4.3092014925094534E-2</c:v>
                </c:pt>
                <c:pt idx="45">
                  <c:v>4.2442402194426389E-2</c:v>
                </c:pt>
                <c:pt idx="46">
                  <c:v>4.3293623090991065E-2</c:v>
                </c:pt>
                <c:pt idx="47">
                  <c:v>4.2182702525108695E-2</c:v>
                </c:pt>
                <c:pt idx="48">
                  <c:v>4.5822849432481147E-2</c:v>
                </c:pt>
                <c:pt idx="49">
                  <c:v>4.7333501104778374E-2</c:v>
                </c:pt>
                <c:pt idx="50">
                  <c:v>4.6158858359122826E-2</c:v>
                </c:pt>
                <c:pt idx="51">
                  <c:v>4.5819892598815186E-2</c:v>
                </c:pt>
                <c:pt idx="52">
                  <c:v>4.5149088696249291E-2</c:v>
                </c:pt>
                <c:pt idx="53">
                  <c:v>4.3579774151411663E-2</c:v>
                </c:pt>
                <c:pt idx="54">
                  <c:v>4.3342130506515829E-2</c:v>
                </c:pt>
                <c:pt idx="55">
                  <c:v>4.2435861148128258E-2</c:v>
                </c:pt>
                <c:pt idx="56">
                  <c:v>4.2332698833236169E-2</c:v>
                </c:pt>
                <c:pt idx="57">
                  <c:v>4.290635963002172E-2</c:v>
                </c:pt>
                <c:pt idx="58">
                  <c:v>3.8568004370807964E-2</c:v>
                </c:pt>
                <c:pt idx="59">
                  <c:v>3.7982330690867025E-2</c:v>
                </c:pt>
                <c:pt idx="60">
                  <c:v>3.8744481922970572E-2</c:v>
                </c:pt>
                <c:pt idx="61">
                  <c:v>3.8004172483185328E-2</c:v>
                </c:pt>
                <c:pt idx="62">
                  <c:v>3.7342755771151336E-2</c:v>
                </c:pt>
                <c:pt idx="63">
                  <c:v>3.7337858284504012E-2</c:v>
                </c:pt>
                <c:pt idx="64">
                  <c:v>3.6990675020655811E-2</c:v>
                </c:pt>
                <c:pt idx="65">
                  <c:v>3.6224854364812646E-2</c:v>
                </c:pt>
                <c:pt idx="66">
                  <c:v>3.6723466903211051E-2</c:v>
                </c:pt>
                <c:pt idx="67">
                  <c:v>3.6970601801276919E-2</c:v>
                </c:pt>
                <c:pt idx="68">
                  <c:v>3.7021052616577489E-2</c:v>
                </c:pt>
                <c:pt idx="69">
                  <c:v>3.7687226657230233E-2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98-454F-9995-B42E6D4C2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7214288"/>
        <c:axId val="252627792"/>
      </c:lineChart>
      <c:catAx>
        <c:axId val="118721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52627792"/>
        <c:crosses val="autoZero"/>
        <c:auto val="1"/>
        <c:lblAlgn val="ctr"/>
        <c:lblOffset val="100"/>
        <c:noMultiLvlLbl val="0"/>
      </c:catAx>
      <c:valAx>
        <c:axId val="25262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proportion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8721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518160</xdr:colOff>
      <xdr:row>14</xdr:row>
      <xdr:rowOff>22860</xdr:rowOff>
    </xdr:to>
    <xdr:graphicFrame macro="">
      <xdr:nvGraphicFramePr>
        <xdr:cNvPr id="5" name="Chart 4" descr="plastic production">
          <a:extLst>
            <a:ext uri="{FF2B5EF4-FFF2-40B4-BE49-F238E27FC236}">
              <a16:creationId xmlns:a16="http://schemas.microsoft.com/office/drawing/2014/main" id="{D3B5A663-7695-49AB-9BAA-476DBC7774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0</xdr:row>
      <xdr:rowOff>0</xdr:rowOff>
    </xdr:from>
    <xdr:to>
      <xdr:col>19</xdr:col>
      <xdr:colOff>518160</xdr:colOff>
      <xdr:row>14</xdr:row>
      <xdr:rowOff>22860</xdr:rowOff>
    </xdr:to>
    <xdr:graphicFrame macro="">
      <xdr:nvGraphicFramePr>
        <xdr:cNvPr id="7" name="Chart 6" descr="extrapolated plastic production">
          <a:extLst>
            <a:ext uri="{FF2B5EF4-FFF2-40B4-BE49-F238E27FC236}">
              <a16:creationId xmlns:a16="http://schemas.microsoft.com/office/drawing/2014/main" id="{1802D23C-7DC1-46DC-BA64-3936537E0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518160</xdr:colOff>
      <xdr:row>14</xdr:row>
      <xdr:rowOff>22860</xdr:rowOff>
    </xdr:to>
    <xdr:graphicFrame macro="">
      <xdr:nvGraphicFramePr>
        <xdr:cNvPr id="9" name="Chart 8" descr="GHG emission">
          <a:extLst>
            <a:ext uri="{FF2B5EF4-FFF2-40B4-BE49-F238E27FC236}">
              <a16:creationId xmlns:a16="http://schemas.microsoft.com/office/drawing/2014/main" id="{A32B82F0-B72B-49CE-862B-861B4EC998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0</xdr:row>
      <xdr:rowOff>0</xdr:rowOff>
    </xdr:from>
    <xdr:to>
      <xdr:col>21</xdr:col>
      <xdr:colOff>518160</xdr:colOff>
      <xdr:row>14</xdr:row>
      <xdr:rowOff>22860</xdr:rowOff>
    </xdr:to>
    <xdr:graphicFrame macro="">
      <xdr:nvGraphicFramePr>
        <xdr:cNvPr id="12" name="Chart 11" descr="extrapolated GHG emission">
          <a:extLst>
            <a:ext uri="{FF2B5EF4-FFF2-40B4-BE49-F238E27FC236}">
              <a16:creationId xmlns:a16="http://schemas.microsoft.com/office/drawing/2014/main" id="{E3BEBBD0-9628-4B76-8597-73E47F53B5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21</xdr:col>
      <xdr:colOff>0</xdr:colOff>
      <xdr:row>14</xdr:row>
      <xdr:rowOff>22860</xdr:rowOff>
    </xdr:to>
    <xdr:graphicFrame macro="">
      <xdr:nvGraphicFramePr>
        <xdr:cNvPr id="11" name="Chart 10" descr="extrapolated plastic GHG emission&#10;">
          <a:extLst>
            <a:ext uri="{FF2B5EF4-FFF2-40B4-BE49-F238E27FC236}">
              <a16:creationId xmlns:a16="http://schemas.microsoft.com/office/drawing/2014/main" id="{2AA297CE-2948-445B-BC3C-018B13ACF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0</xdr:row>
      <xdr:rowOff>0</xdr:rowOff>
    </xdr:from>
    <xdr:to>
      <xdr:col>9</xdr:col>
      <xdr:colOff>518160</xdr:colOff>
      <xdr:row>14</xdr:row>
      <xdr:rowOff>22860</xdr:rowOff>
    </xdr:to>
    <xdr:graphicFrame macro="">
      <xdr:nvGraphicFramePr>
        <xdr:cNvPr id="12" name="Chart 11" descr="GHG/plastic ratio">
          <a:extLst>
            <a:ext uri="{FF2B5EF4-FFF2-40B4-BE49-F238E27FC236}">
              <a16:creationId xmlns:a16="http://schemas.microsoft.com/office/drawing/2014/main" id="{57CEEFE6-0FEA-4E44-91B5-C89EB3A9B8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32</xdr:col>
      <xdr:colOff>518160</xdr:colOff>
      <xdr:row>14</xdr:row>
      <xdr:rowOff>22860</xdr:rowOff>
    </xdr:to>
    <xdr:graphicFrame macro="">
      <xdr:nvGraphicFramePr>
        <xdr:cNvPr id="14" name="Chart 13" descr="plastic GHG emission proportion">
          <a:extLst>
            <a:ext uri="{FF2B5EF4-FFF2-40B4-BE49-F238E27FC236}">
              <a16:creationId xmlns:a16="http://schemas.microsoft.com/office/drawing/2014/main" id="{1429E74D-2317-4094-980C-5BDA0E0AC3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E33C974A-2691-481B-A963-7C102D34417D}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Annual plastic production between 1950 and 2019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3CA19DA-FAB4-410F-AD89-9F3ED4F1ADA0}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All greenhouse gase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4C1217-0DF5-4FFF-9D64-C5A76191AB7E}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CO2 mitigation curves to meet a 1.5C target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03B43BF-8AD1-49B5-A43F-3EE4AF23FC50}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CO2 mitigation curves to meet a 2C targe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B6A82B-652A-4A20-BEC3-A7B100746222}" name="global_plastics_production" displayName="global_plastics_production" ref="A1:D71" tableType="queryTable" totalsRowShown="0">
  <autoFilter ref="A1:D71" xr:uid="{5CB6A82B-652A-4A20-BEC3-A7B100746222}"/>
  <tableColumns count="4">
    <tableColumn id="1" xr3:uid="{FFC924B1-FCA9-4B5A-97D3-AECD05626E4C}" uniqueName="1" name="Entity" queryTableFieldId="1" dataDxfId="19"/>
    <tableColumn id="2" xr3:uid="{2D47A167-8FEF-4199-83D7-A4247B93E303}" uniqueName="2" name="Code" queryTableFieldId="2" dataDxfId="18"/>
    <tableColumn id="3" xr3:uid="{723D3070-F99E-441A-8E22-B11309258542}" uniqueName="3" name="Year" queryTableFieldId="3"/>
    <tableColumn id="4" xr3:uid="{E58C6A50-EFBD-4D01-871B-AF14BBADBAB2}" uniqueName="4" name="Annual plastic production between 1950 and 2019" queryTableFieldId="4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99A99A-B86B-4289-8777-A95279D09154}" name="ghg_emissions_plastic_stage" displayName="ghg_emissions_plastic_stage" ref="A1:D16" tableType="queryTable" totalsRowShown="0">
  <autoFilter ref="A1:D16" xr:uid="{1899A99A-B86B-4289-8777-A95279D09154}"/>
  <tableColumns count="4">
    <tableColumn id="1" xr3:uid="{4C25F4F5-4CC6-4A21-B0DC-D38134E5C7B9}" uniqueName="1" name="Entity" queryTableFieldId="1" dataDxfId="17"/>
    <tableColumn id="2" xr3:uid="{4D06201F-B869-466F-844B-F31960C076FE}" uniqueName="2" name="Code" queryTableFieldId="2" dataDxfId="16"/>
    <tableColumn id="3" xr3:uid="{8447406B-A297-46CC-B271-70704D6E58D7}" uniqueName="3" name="Year" queryTableFieldId="3"/>
    <tableColumn id="4" xr3:uid="{A04828CB-242A-4F0A-A4B7-BD057F400900}" uniqueName="4" name="All greenhouse gases" queryTableFieldId="4"/>
  </tableColumns>
  <tableStyleInfo name="TableStyleMedium2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9A65A1-231E-4477-A628-40C7BF1AD7DE}" name="Table7" displayName="Table7" ref="K1:L102" totalsRowShown="0">
  <autoFilter ref="K1:L102" xr:uid="{179A65A1-231E-4477-A628-40C7BF1AD7DE}"/>
  <tableColumns count="2">
    <tableColumn id="1" xr3:uid="{E9F9F1F7-5A31-4F1E-B0CF-A7D827768D8E}" name="year"/>
    <tableColumn id="2" xr3:uid="{B9168BAB-D640-4194-A2A9-674E0E32031B}" name="extrapolated plastic production" dataDxfId="15">
      <calculatedColumnFormula array="1">_xlfn.XLOOKUP(Table7[[#This Row],[year]],Table15[year],Table15[plastic production],_xlfn.LAMBDA(_xlpm.x,15000000*EXP(0.0484*_xlpm.x))(Table7[[#This Row],[year]]-$A$2))</calculatedColumnFormula>
    </tableColumn>
  </tableColumns>
  <tableStyleInfo name="TableStyleMedium2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41CC7F0-C301-4685-BA2B-D9640863E14A}" name="Table15" displayName="Table15" ref="A1:B71" totalsRowShown="0">
  <autoFilter ref="A1:B71" xr:uid="{641CC7F0-C301-4685-BA2B-D9640863E14A}"/>
  <tableColumns count="2">
    <tableColumn id="1" xr3:uid="{51A932A5-DD37-4594-A6C1-EB7B3A02AF0D}" name="year"/>
    <tableColumn id="2" xr3:uid="{8E735FDC-2858-428C-A294-4C0DE2F41406}" name="plastic production" dataDxfId="14">
      <calculatedColumnFormula>_xlfn.XLOOKUP(Table15[[#This Row],[year]],global_plastics_production[Year],global_plastics_production[Annual plastic production between 1950 and 2019])</calculatedColumnFormula>
    </tableColumn>
  </tableColumns>
  <tableStyleInfo name="TableStyleMedium2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B2F2B52-A1AC-4228-9FD8-C0055945F2A1}" name="Table9" displayName="Table9" ref="A1:B171" totalsRowShown="0">
  <autoFilter ref="A1:B171" xr:uid="{8B2F2B52-A1AC-4228-9FD8-C0055945F2A1}"/>
  <tableColumns count="2">
    <tableColumn id="1" xr3:uid="{452CA3D0-02AF-44AD-999E-EBE49A3CF4B5}" name="year"/>
    <tableColumn id="2" xr3:uid="{815E5DB6-262E-42EF-BAF1-E70DD5F4EAC3}" name="GHG emission" dataDxfId="13">
      <calculatedColumnFormula array="1">_xlfn.XLOOKUP(1,(Table9[[#This Row],[year]]=co2_mitigation_2c[Year])*("Historical"=co2_mitigation_2c[Entity]),co2_mitigation_2c[CO2 mitigation curves to meet a 2C target])</calculatedColumnFormula>
    </tableColumn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DD3D06-F0EE-41AD-8528-C86B6823FB03}" name="Table10" displayName="Table10" ref="K1:N202" totalsRowShown="0">
  <autoFilter ref="K1:N202" xr:uid="{29DD3D06-F0EE-41AD-8528-C86B6823FB03}"/>
  <tableColumns count="4">
    <tableColumn id="1" xr3:uid="{7E9606FD-9A16-47DE-9BCD-F8F286FDA317}" name="year"/>
    <tableColumn id="2" xr3:uid="{E3AD72AE-298A-4313-BE6B-926CF3DAF3E0}" name="business as usual" dataDxfId="12">
      <calculatedColumnFormula array="1">_xlfn.XLOOKUP(Table10[[#This Row],[year]],Table9[year],Table9[GHG emission],_xlfn.LAMBDA(_xlpm.x,2400000000*EXP(0.0169*_xlpm.x))(Table10[[#This Row],[year]]-$A$2))</calculatedColumnFormula>
    </tableColumn>
    <tableColumn id="3" xr3:uid="{C466874B-3B05-4B7E-A2ED-1A1351A31192}" name="below 2 °C" dataDxfId="11">
      <calculatedColumnFormula array="1">_xlfn.XLOOKUP(1,(Table10[[#This Row],[year]]=co2_mitigation_2c[Year])*(("Historical"=co2_mitigation_2c[Entity])+("Start in 2019"=co2_mitigation_2c[Entity])),co2_mitigation_2c[CO2 mitigation curves to meet a 2C target])</calculatedColumnFormula>
    </tableColumn>
    <tableColumn id="4" xr3:uid="{BEA51E97-4567-476A-8A05-CAB930B92A2B}" name="below 1.5 °C" dataDxfId="10">
      <calculatedColumnFormula array="1">_xlfn.XLOOKUP(1,(Table10[[#This Row],[year]]=co2_mitigation_15c[Year])*(("Historical"=co2_mitigation_15c[Entity])+("Start in 2019"=co2_mitigation_15c[Entity])),co2_mitigation_15c[CO2 mitigation curves to meet a 1.5C target])</calculatedColumnFormula>
    </tableColumn>
  </tableColumns>
  <tableStyleInfo name="TableStyleMedium2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06B2B5-F252-4253-8655-01644C8D5118}" name="Table4" displayName="Table4" ref="A1:B6" totalsRowShown="0">
  <autoFilter ref="A1:B6" xr:uid="{8906B2B5-F252-4253-8655-01644C8D5118}"/>
  <tableColumns count="2">
    <tableColumn id="1" xr3:uid="{FF8E9310-A438-442D-8425-777030B22202}" name="year"/>
    <tableColumn id="2" xr3:uid="{978089E6-0A8D-4A88-A5E4-ABAF5097FA9A}" name="GHG/plastic ratio" dataDxfId="9">
      <calculatedColumnFormula array="1">_xlfn.XLOOKUP(1,("Production and conversion"=ghg_emissions_plastic_stage[Entity])*(Table4[[#This Row],[year]]=ghg_emissions_plastic_stage[Year]),ghg_emissions_plastic_stage[All greenhouse gases])/_xlfn.XLOOKUP(Table4[[#This Row],[year]],global_plastics_production[Year],global_plastics_production[Annual plastic production between 1950 and 2019])</calculatedColumnFormula>
    </tableColumn>
  </tableColumns>
  <tableStyleInfo name="TableStyleMedium2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79BD32-457A-4688-BC3E-80C2B97B51D7}" name="Table5" displayName="Table5" ref="K1:M102" totalsRowShown="0">
  <autoFilter ref="K1:M102" xr:uid="{EC79BD32-457A-4688-BC3E-80C2B97B51D7}"/>
  <tableColumns count="3">
    <tableColumn id="1" xr3:uid="{519E33DD-D41F-4FB1-B514-1F8E6450781C}" name="year"/>
    <tableColumn id="2" xr3:uid="{6ACD1FD4-C5CD-48BE-8E5D-6E8F8EF22EED}" name="GHG/plastic ratio" dataDxfId="8">
      <calculatedColumnFormula array="1">_xlfn.XLOOKUP(Table5[[#This Row],[year]],Table4[year],Table4[GHG/plastic ratio],_xlfn.LAMBDA(_xlpm.x,4.032*EXP(-0.032*_xlpm.x))(Table5[[#This Row],[year]]-$A$2))</calculatedColumnFormula>
    </tableColumn>
    <tableColumn id="3" xr3:uid="{06FFF212-F3BB-46C6-AE94-6460D0D0753C}" name="plastic GHG emission" dataDxfId="7">
      <calculatedColumnFormula>_xlfn.XLOOKUP(Table5[[#This Row],[year]],Table7[year],Table7[extrapolated plastic production])*_xlfn.XLOOKUP(Table5[[#This Row],[year]],Table5[year],Table5[GHG/plastic ratio])</calculatedColumnFormula>
    </tableColumn>
  </tableColumns>
  <tableStyleInfo name="TableStyleMedium2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B043F31-CC19-4FAB-9A9E-DDF939A3E5BE}" name="Table14" displayName="Table14" ref="V1:Y87" totalsRowShown="0">
  <autoFilter ref="V1:Y87" xr:uid="{9B043F31-CC19-4FAB-9A9E-DDF939A3E5BE}"/>
  <tableColumns count="4">
    <tableColumn id="1" xr3:uid="{A1926133-F7C4-4F93-828F-BD4E80C70346}" name="year"/>
    <tableColumn id="2" xr3:uid="{A97E3BC2-F71C-470D-9F4F-769631C10D70}" name="business as usual" dataDxfId="6">
      <calculatedColumnFormula>_xlfn.XLOOKUP(Table14[[#This Row],[year]],Table5[year],Table5[plastic GHG emission])/_xlfn.XLOOKUP(Table14[[#This Row],[year]],Table10[year],Table10[business as usual])</calculatedColumnFormula>
    </tableColumn>
    <tableColumn id="3" xr3:uid="{EFB5B5B9-3B24-45D1-9AB7-E7D3134CF591}" name="below 2 °C" dataDxfId="5">
      <calculatedColumnFormula>_xlfn.XLOOKUP(Table14[[#This Row],[year]],Table5[year],Table5[plastic GHG emission])/_xlfn.XLOOKUP(Table14[[#This Row],[year]],Table10[year],Table10[below 2 °C])</calculatedColumnFormula>
    </tableColumn>
    <tableColumn id="4" xr3:uid="{7EBD8542-B1B1-4A93-AF2C-713533E9952D}" name="below 1.5 °C" dataDxfId="4">
      <calculatedColumnFormula>_xlfn.XLOOKUP(Table14[[#This Row],[year]],Table5[year],Table5[plastic GHG emission])/_xlfn.XLOOKUP(Table14[[#This Row],[year]],Table10[year],Table10[below 1.5 °C])</calculatedColumnFormula>
    </tableColumn>
  </tableColumns>
  <tableStyleInfo name="TableStyleMedium2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EF467B9-44B3-4E78-91EF-B8266C2236FC}" name="co2_mitigation_15c" displayName="co2_mitigation_15c" ref="A1:D2547" tableType="queryTable" totalsRowShown="0">
  <autoFilter ref="A1:D2547" xr:uid="{4EF467B9-44B3-4E78-91EF-B8266C2236FC}"/>
  <tableColumns count="4">
    <tableColumn id="1" xr3:uid="{F0050FE8-E4A6-41D5-A18E-5AEF16C9609C}" uniqueName="1" name="Entity" queryTableFieldId="1" dataDxfId="3"/>
    <tableColumn id="2" xr3:uid="{C15A7D53-6B50-4FF7-9CDF-4AD014924A14}" uniqueName="2" name="Code" queryTableFieldId="2" dataDxfId="2"/>
    <tableColumn id="3" xr3:uid="{5DE6C6FE-E24D-443B-86CB-77820699E7EA}" uniqueName="3" name="Year" queryTableFieldId="3"/>
    <tableColumn id="4" xr3:uid="{D4E0337E-12E7-43F7-A28B-1D92E304AFB1}" uniqueName="4" name="CO2 mitigation curves to meet a 1.5C target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5493B20-FA3C-459B-B7F3-2472ED008289}" name="co2_mitigation_2c" displayName="co2_mitigation_2c" ref="A1:D2766" tableType="queryTable" totalsRowShown="0">
  <autoFilter ref="A1:D2766" xr:uid="{45493B20-FA3C-459B-B7F3-2472ED008289}"/>
  <tableColumns count="4">
    <tableColumn id="1" xr3:uid="{9566579F-B6E3-41B0-AE05-D0D2EC1DF7BA}" uniqueName="1" name="Entity" queryTableFieldId="1" dataDxfId="1"/>
    <tableColumn id="2" xr3:uid="{F94557F7-DE25-4D4D-A4C4-9D6787BEE0B7}" uniqueName="2" name="Code" queryTableFieldId="2" dataDxfId="0"/>
    <tableColumn id="3" xr3:uid="{F04F78CD-81D8-4F4A-BFA1-CD7628612C33}" uniqueName="3" name="Year" queryTableFieldId="3"/>
    <tableColumn id="4" xr3:uid="{99C0C432-EE93-4837-8489-2388EAE14DA7}" uniqueName="4" name="CO2 mitigation curves to meet a 2C targe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Relationship Id="rId4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392D-07CF-4761-8EC9-5988CE7A9016}">
  <dimension ref="A1:D71"/>
  <sheetViews>
    <sheetView workbookViewId="0">
      <selection activeCell="D2" sqref="D2"/>
    </sheetView>
  </sheetViews>
  <sheetFormatPr defaultRowHeight="15.3" x14ac:dyDescent="0.55000000000000004"/>
  <cols>
    <col min="1" max="1" width="8.87890625" bestFit="1" customWidth="1"/>
    <col min="2" max="2" width="12.29296875" bestFit="1" customWidth="1"/>
    <col min="3" max="3" width="7.703125" bestFit="1" customWidth="1"/>
    <col min="4" max="4" width="49.292968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8</v>
      </c>
    </row>
    <row r="2" spans="1:4" x14ac:dyDescent="0.55000000000000004">
      <c r="A2" t="s">
        <v>9</v>
      </c>
      <c r="B2" t="s">
        <v>10</v>
      </c>
      <c r="C2">
        <v>1950</v>
      </c>
      <c r="D2">
        <v>2000000</v>
      </c>
    </row>
    <row r="3" spans="1:4" x14ac:dyDescent="0.55000000000000004">
      <c r="A3" t="s">
        <v>9</v>
      </c>
      <c r="B3" t="s">
        <v>10</v>
      </c>
      <c r="C3">
        <v>1951</v>
      </c>
      <c r="D3">
        <v>2000000</v>
      </c>
    </row>
    <row r="4" spans="1:4" x14ac:dyDescent="0.55000000000000004">
      <c r="A4" t="s">
        <v>9</v>
      </c>
      <c r="B4" t="s">
        <v>10</v>
      </c>
      <c r="C4">
        <v>1952</v>
      </c>
      <c r="D4">
        <v>2000000</v>
      </c>
    </row>
    <row r="5" spans="1:4" x14ac:dyDescent="0.55000000000000004">
      <c r="A5" t="s">
        <v>9</v>
      </c>
      <c r="B5" t="s">
        <v>10</v>
      </c>
      <c r="C5">
        <v>1953</v>
      </c>
      <c r="D5">
        <v>3000000</v>
      </c>
    </row>
    <row r="6" spans="1:4" x14ac:dyDescent="0.55000000000000004">
      <c r="A6" t="s">
        <v>9</v>
      </c>
      <c r="B6" t="s">
        <v>10</v>
      </c>
      <c r="C6">
        <v>1954</v>
      </c>
      <c r="D6">
        <v>3000000</v>
      </c>
    </row>
    <row r="7" spans="1:4" x14ac:dyDescent="0.55000000000000004">
      <c r="A7" t="s">
        <v>9</v>
      </c>
      <c r="B7" t="s">
        <v>10</v>
      </c>
      <c r="C7">
        <v>1955</v>
      </c>
      <c r="D7">
        <v>4000000</v>
      </c>
    </row>
    <row r="8" spans="1:4" x14ac:dyDescent="0.55000000000000004">
      <c r="A8" t="s">
        <v>9</v>
      </c>
      <c r="B8" t="s">
        <v>10</v>
      </c>
      <c r="C8">
        <v>1956</v>
      </c>
      <c r="D8">
        <v>5000000</v>
      </c>
    </row>
    <row r="9" spans="1:4" x14ac:dyDescent="0.55000000000000004">
      <c r="A9" t="s">
        <v>9</v>
      </c>
      <c r="B9" t="s">
        <v>10</v>
      </c>
      <c r="C9">
        <v>1957</v>
      </c>
      <c r="D9">
        <v>5000000</v>
      </c>
    </row>
    <row r="10" spans="1:4" x14ac:dyDescent="0.55000000000000004">
      <c r="A10" t="s">
        <v>9</v>
      </c>
      <c r="B10" t="s">
        <v>10</v>
      </c>
      <c r="C10">
        <v>1958</v>
      </c>
      <c r="D10">
        <v>6000000</v>
      </c>
    </row>
    <row r="11" spans="1:4" x14ac:dyDescent="0.55000000000000004">
      <c r="A11" t="s">
        <v>9</v>
      </c>
      <c r="B11" t="s">
        <v>10</v>
      </c>
      <c r="C11">
        <v>1959</v>
      </c>
      <c r="D11">
        <v>7000000</v>
      </c>
    </row>
    <row r="12" spans="1:4" x14ac:dyDescent="0.55000000000000004">
      <c r="A12" t="s">
        <v>9</v>
      </c>
      <c r="B12" t="s">
        <v>10</v>
      </c>
      <c r="C12">
        <v>1960</v>
      </c>
      <c r="D12">
        <v>8000000</v>
      </c>
    </row>
    <row r="13" spans="1:4" x14ac:dyDescent="0.55000000000000004">
      <c r="A13" t="s">
        <v>9</v>
      </c>
      <c r="B13" t="s">
        <v>10</v>
      </c>
      <c r="C13">
        <v>1961</v>
      </c>
      <c r="D13">
        <v>9000000</v>
      </c>
    </row>
    <row r="14" spans="1:4" x14ac:dyDescent="0.55000000000000004">
      <c r="A14" t="s">
        <v>9</v>
      </c>
      <c r="B14" t="s">
        <v>10</v>
      </c>
      <c r="C14">
        <v>1962</v>
      </c>
      <c r="D14">
        <v>11000000</v>
      </c>
    </row>
    <row r="15" spans="1:4" x14ac:dyDescent="0.55000000000000004">
      <c r="A15" t="s">
        <v>9</v>
      </c>
      <c r="B15" t="s">
        <v>10</v>
      </c>
      <c r="C15">
        <v>1963</v>
      </c>
      <c r="D15">
        <v>13000000</v>
      </c>
    </row>
    <row r="16" spans="1:4" x14ac:dyDescent="0.55000000000000004">
      <c r="A16" t="s">
        <v>9</v>
      </c>
      <c r="B16" t="s">
        <v>10</v>
      </c>
      <c r="C16">
        <v>1964</v>
      </c>
      <c r="D16">
        <v>15000000</v>
      </c>
    </row>
    <row r="17" spans="1:4" x14ac:dyDescent="0.55000000000000004">
      <c r="A17" t="s">
        <v>9</v>
      </c>
      <c r="B17" t="s">
        <v>10</v>
      </c>
      <c r="C17">
        <v>1965</v>
      </c>
      <c r="D17">
        <v>17000000</v>
      </c>
    </row>
    <row r="18" spans="1:4" x14ac:dyDescent="0.55000000000000004">
      <c r="A18" t="s">
        <v>9</v>
      </c>
      <c r="B18" t="s">
        <v>10</v>
      </c>
      <c r="C18">
        <v>1966</v>
      </c>
      <c r="D18">
        <v>20000000</v>
      </c>
    </row>
    <row r="19" spans="1:4" x14ac:dyDescent="0.55000000000000004">
      <c r="A19" t="s">
        <v>9</v>
      </c>
      <c r="B19" t="s">
        <v>10</v>
      </c>
      <c r="C19">
        <v>1967</v>
      </c>
      <c r="D19">
        <v>23000000</v>
      </c>
    </row>
    <row r="20" spans="1:4" x14ac:dyDescent="0.55000000000000004">
      <c r="A20" t="s">
        <v>9</v>
      </c>
      <c r="B20" t="s">
        <v>10</v>
      </c>
      <c r="C20">
        <v>1968</v>
      </c>
      <c r="D20">
        <v>27000000</v>
      </c>
    </row>
    <row r="21" spans="1:4" x14ac:dyDescent="0.55000000000000004">
      <c r="A21" t="s">
        <v>9</v>
      </c>
      <c r="B21" t="s">
        <v>10</v>
      </c>
      <c r="C21">
        <v>1969</v>
      </c>
      <c r="D21">
        <v>32000000</v>
      </c>
    </row>
    <row r="22" spans="1:4" x14ac:dyDescent="0.55000000000000004">
      <c r="A22" t="s">
        <v>9</v>
      </c>
      <c r="B22" t="s">
        <v>10</v>
      </c>
      <c r="C22">
        <v>1970</v>
      </c>
      <c r="D22">
        <v>35000000</v>
      </c>
    </row>
    <row r="23" spans="1:4" x14ac:dyDescent="0.55000000000000004">
      <c r="A23" t="s">
        <v>9</v>
      </c>
      <c r="B23" t="s">
        <v>10</v>
      </c>
      <c r="C23">
        <v>1971</v>
      </c>
      <c r="D23">
        <v>38000000</v>
      </c>
    </row>
    <row r="24" spans="1:4" x14ac:dyDescent="0.55000000000000004">
      <c r="A24" t="s">
        <v>9</v>
      </c>
      <c r="B24" t="s">
        <v>10</v>
      </c>
      <c r="C24">
        <v>1972</v>
      </c>
      <c r="D24">
        <v>44000000</v>
      </c>
    </row>
    <row r="25" spans="1:4" x14ac:dyDescent="0.55000000000000004">
      <c r="A25" t="s">
        <v>9</v>
      </c>
      <c r="B25" t="s">
        <v>10</v>
      </c>
      <c r="C25">
        <v>1973</v>
      </c>
      <c r="D25">
        <v>51000000</v>
      </c>
    </row>
    <row r="26" spans="1:4" x14ac:dyDescent="0.55000000000000004">
      <c r="A26" t="s">
        <v>9</v>
      </c>
      <c r="B26" t="s">
        <v>10</v>
      </c>
      <c r="C26">
        <v>1974</v>
      </c>
      <c r="D26">
        <v>51000000</v>
      </c>
    </row>
    <row r="27" spans="1:4" x14ac:dyDescent="0.55000000000000004">
      <c r="A27" t="s">
        <v>9</v>
      </c>
      <c r="B27" t="s">
        <v>10</v>
      </c>
      <c r="C27">
        <v>1975</v>
      </c>
      <c r="D27">
        <v>46000000</v>
      </c>
    </row>
    <row r="28" spans="1:4" x14ac:dyDescent="0.55000000000000004">
      <c r="A28" t="s">
        <v>9</v>
      </c>
      <c r="B28" t="s">
        <v>10</v>
      </c>
      <c r="C28">
        <v>1976</v>
      </c>
      <c r="D28">
        <v>54000000</v>
      </c>
    </row>
    <row r="29" spans="1:4" x14ac:dyDescent="0.55000000000000004">
      <c r="A29" t="s">
        <v>9</v>
      </c>
      <c r="B29" t="s">
        <v>10</v>
      </c>
      <c r="C29">
        <v>1977</v>
      </c>
      <c r="D29">
        <v>59000000</v>
      </c>
    </row>
    <row r="30" spans="1:4" x14ac:dyDescent="0.55000000000000004">
      <c r="A30" t="s">
        <v>9</v>
      </c>
      <c r="B30" t="s">
        <v>10</v>
      </c>
      <c r="C30">
        <v>1978</v>
      </c>
      <c r="D30">
        <v>64000000</v>
      </c>
    </row>
    <row r="31" spans="1:4" x14ac:dyDescent="0.55000000000000004">
      <c r="A31" t="s">
        <v>9</v>
      </c>
      <c r="B31" t="s">
        <v>10</v>
      </c>
      <c r="C31">
        <v>1979</v>
      </c>
      <c r="D31">
        <v>71000000</v>
      </c>
    </row>
    <row r="32" spans="1:4" x14ac:dyDescent="0.55000000000000004">
      <c r="A32" t="s">
        <v>9</v>
      </c>
      <c r="B32" t="s">
        <v>10</v>
      </c>
      <c r="C32">
        <v>1980</v>
      </c>
      <c r="D32">
        <v>70000000</v>
      </c>
    </row>
    <row r="33" spans="1:4" x14ac:dyDescent="0.55000000000000004">
      <c r="A33" t="s">
        <v>9</v>
      </c>
      <c r="B33" t="s">
        <v>10</v>
      </c>
      <c r="C33">
        <v>1981</v>
      </c>
      <c r="D33">
        <v>72000000</v>
      </c>
    </row>
    <row r="34" spans="1:4" x14ac:dyDescent="0.55000000000000004">
      <c r="A34" t="s">
        <v>9</v>
      </c>
      <c r="B34" t="s">
        <v>10</v>
      </c>
      <c r="C34">
        <v>1982</v>
      </c>
      <c r="D34">
        <v>73000000</v>
      </c>
    </row>
    <row r="35" spans="1:4" x14ac:dyDescent="0.55000000000000004">
      <c r="A35" t="s">
        <v>9</v>
      </c>
      <c r="B35" t="s">
        <v>10</v>
      </c>
      <c r="C35">
        <v>1983</v>
      </c>
      <c r="D35">
        <v>80000000</v>
      </c>
    </row>
    <row r="36" spans="1:4" x14ac:dyDescent="0.55000000000000004">
      <c r="A36" t="s">
        <v>9</v>
      </c>
      <c r="B36" t="s">
        <v>10</v>
      </c>
      <c r="C36">
        <v>1984</v>
      </c>
      <c r="D36">
        <v>86000000</v>
      </c>
    </row>
    <row r="37" spans="1:4" x14ac:dyDescent="0.55000000000000004">
      <c r="A37" t="s">
        <v>9</v>
      </c>
      <c r="B37" t="s">
        <v>10</v>
      </c>
      <c r="C37">
        <v>1985</v>
      </c>
      <c r="D37">
        <v>90000000</v>
      </c>
    </row>
    <row r="38" spans="1:4" x14ac:dyDescent="0.55000000000000004">
      <c r="A38" t="s">
        <v>9</v>
      </c>
      <c r="B38" t="s">
        <v>10</v>
      </c>
      <c r="C38">
        <v>1986</v>
      </c>
      <c r="D38">
        <v>96000000</v>
      </c>
    </row>
    <row r="39" spans="1:4" x14ac:dyDescent="0.55000000000000004">
      <c r="A39" t="s">
        <v>9</v>
      </c>
      <c r="B39" t="s">
        <v>10</v>
      </c>
      <c r="C39">
        <v>1987</v>
      </c>
      <c r="D39">
        <v>104000000</v>
      </c>
    </row>
    <row r="40" spans="1:4" x14ac:dyDescent="0.55000000000000004">
      <c r="A40" t="s">
        <v>9</v>
      </c>
      <c r="B40" t="s">
        <v>10</v>
      </c>
      <c r="C40">
        <v>1988</v>
      </c>
      <c r="D40">
        <v>110000000</v>
      </c>
    </row>
    <row r="41" spans="1:4" x14ac:dyDescent="0.55000000000000004">
      <c r="A41" t="s">
        <v>9</v>
      </c>
      <c r="B41" t="s">
        <v>10</v>
      </c>
      <c r="C41">
        <v>1989</v>
      </c>
      <c r="D41">
        <v>114000000</v>
      </c>
    </row>
    <row r="42" spans="1:4" x14ac:dyDescent="0.55000000000000004">
      <c r="A42" t="s">
        <v>9</v>
      </c>
      <c r="B42" t="s">
        <v>10</v>
      </c>
      <c r="C42">
        <v>1990</v>
      </c>
      <c r="D42">
        <v>120000000</v>
      </c>
    </row>
    <row r="43" spans="1:4" x14ac:dyDescent="0.55000000000000004">
      <c r="A43" t="s">
        <v>9</v>
      </c>
      <c r="B43" t="s">
        <v>10</v>
      </c>
      <c r="C43">
        <v>1991</v>
      </c>
      <c r="D43">
        <v>124000000</v>
      </c>
    </row>
    <row r="44" spans="1:4" x14ac:dyDescent="0.55000000000000004">
      <c r="A44" t="s">
        <v>9</v>
      </c>
      <c r="B44" t="s">
        <v>10</v>
      </c>
      <c r="C44">
        <v>1992</v>
      </c>
      <c r="D44">
        <v>132000000</v>
      </c>
    </row>
    <row r="45" spans="1:4" x14ac:dyDescent="0.55000000000000004">
      <c r="A45" t="s">
        <v>9</v>
      </c>
      <c r="B45" t="s">
        <v>10</v>
      </c>
      <c r="C45">
        <v>1993</v>
      </c>
      <c r="D45">
        <v>137000000</v>
      </c>
    </row>
    <row r="46" spans="1:4" x14ac:dyDescent="0.55000000000000004">
      <c r="A46" t="s">
        <v>9</v>
      </c>
      <c r="B46" t="s">
        <v>10</v>
      </c>
      <c r="C46">
        <v>1994</v>
      </c>
      <c r="D46">
        <v>151000000</v>
      </c>
    </row>
    <row r="47" spans="1:4" x14ac:dyDescent="0.55000000000000004">
      <c r="A47" t="s">
        <v>9</v>
      </c>
      <c r="B47" t="s">
        <v>10</v>
      </c>
      <c r="C47">
        <v>1995</v>
      </c>
      <c r="D47">
        <v>156000000</v>
      </c>
    </row>
    <row r="48" spans="1:4" x14ac:dyDescent="0.55000000000000004">
      <c r="A48" t="s">
        <v>9</v>
      </c>
      <c r="B48" t="s">
        <v>10</v>
      </c>
      <c r="C48">
        <v>1996</v>
      </c>
      <c r="D48">
        <v>168000000</v>
      </c>
    </row>
    <row r="49" spans="1:4" x14ac:dyDescent="0.55000000000000004">
      <c r="A49" t="s">
        <v>9</v>
      </c>
      <c r="B49" t="s">
        <v>10</v>
      </c>
      <c r="C49">
        <v>1997</v>
      </c>
      <c r="D49">
        <v>180000000</v>
      </c>
    </row>
    <row r="50" spans="1:4" x14ac:dyDescent="0.55000000000000004">
      <c r="A50" t="s">
        <v>9</v>
      </c>
      <c r="B50" t="s">
        <v>10</v>
      </c>
      <c r="C50">
        <v>1998</v>
      </c>
      <c r="D50">
        <v>188000000</v>
      </c>
    </row>
    <row r="51" spans="1:4" x14ac:dyDescent="0.55000000000000004">
      <c r="A51" t="s">
        <v>9</v>
      </c>
      <c r="B51" t="s">
        <v>10</v>
      </c>
      <c r="C51">
        <v>1999</v>
      </c>
      <c r="D51">
        <v>202000000</v>
      </c>
    </row>
    <row r="52" spans="1:4" x14ac:dyDescent="0.55000000000000004">
      <c r="A52" t="s">
        <v>9</v>
      </c>
      <c r="B52" t="s">
        <v>10</v>
      </c>
      <c r="C52">
        <v>2000</v>
      </c>
      <c r="D52">
        <v>213000000</v>
      </c>
    </row>
    <row r="53" spans="1:4" x14ac:dyDescent="0.55000000000000004">
      <c r="A53" t="s">
        <v>9</v>
      </c>
      <c r="B53" t="s">
        <v>10</v>
      </c>
      <c r="C53">
        <v>2001</v>
      </c>
      <c r="D53">
        <v>218000000</v>
      </c>
    </row>
    <row r="54" spans="1:4" x14ac:dyDescent="0.55000000000000004">
      <c r="A54" t="s">
        <v>9</v>
      </c>
      <c r="B54" t="s">
        <v>10</v>
      </c>
      <c r="C54">
        <v>2002</v>
      </c>
      <c r="D54">
        <v>231000000</v>
      </c>
    </row>
    <row r="55" spans="1:4" x14ac:dyDescent="0.55000000000000004">
      <c r="A55" t="s">
        <v>9</v>
      </c>
      <c r="B55" t="s">
        <v>10</v>
      </c>
      <c r="C55">
        <v>2003</v>
      </c>
      <c r="D55">
        <v>241000000</v>
      </c>
    </row>
    <row r="56" spans="1:4" x14ac:dyDescent="0.55000000000000004">
      <c r="A56" t="s">
        <v>9</v>
      </c>
      <c r="B56" t="s">
        <v>10</v>
      </c>
      <c r="C56">
        <v>2004</v>
      </c>
      <c r="D56">
        <v>256000000</v>
      </c>
    </row>
    <row r="57" spans="1:4" x14ac:dyDescent="0.55000000000000004">
      <c r="A57" t="s">
        <v>9</v>
      </c>
      <c r="B57" t="s">
        <v>10</v>
      </c>
      <c r="C57">
        <v>2005</v>
      </c>
      <c r="D57">
        <v>263000000</v>
      </c>
    </row>
    <row r="58" spans="1:4" x14ac:dyDescent="0.55000000000000004">
      <c r="A58" t="s">
        <v>9</v>
      </c>
      <c r="B58" t="s">
        <v>10</v>
      </c>
      <c r="C58">
        <v>2006</v>
      </c>
      <c r="D58">
        <v>280000000</v>
      </c>
    </row>
    <row r="59" spans="1:4" x14ac:dyDescent="0.55000000000000004">
      <c r="A59" t="s">
        <v>9</v>
      </c>
      <c r="B59" t="s">
        <v>10</v>
      </c>
      <c r="C59">
        <v>2007</v>
      </c>
      <c r="D59">
        <v>295000000</v>
      </c>
    </row>
    <row r="60" spans="1:4" x14ac:dyDescent="0.55000000000000004">
      <c r="A60" t="s">
        <v>9</v>
      </c>
      <c r="B60" t="s">
        <v>10</v>
      </c>
      <c r="C60">
        <v>2008</v>
      </c>
      <c r="D60">
        <v>281000000</v>
      </c>
    </row>
    <row r="61" spans="1:4" x14ac:dyDescent="0.55000000000000004">
      <c r="A61" t="s">
        <v>9</v>
      </c>
      <c r="B61" t="s">
        <v>10</v>
      </c>
      <c r="C61">
        <v>2009</v>
      </c>
      <c r="D61">
        <v>288000000</v>
      </c>
    </row>
    <row r="62" spans="1:4" x14ac:dyDescent="0.55000000000000004">
      <c r="A62" t="s">
        <v>9</v>
      </c>
      <c r="B62" t="s">
        <v>10</v>
      </c>
      <c r="C62">
        <v>2010</v>
      </c>
      <c r="D62">
        <v>313000000</v>
      </c>
    </row>
    <row r="63" spans="1:4" x14ac:dyDescent="0.55000000000000004">
      <c r="A63" t="s">
        <v>9</v>
      </c>
      <c r="B63" t="s">
        <v>10</v>
      </c>
      <c r="C63">
        <v>2011</v>
      </c>
      <c r="D63">
        <v>325000000</v>
      </c>
    </row>
    <row r="64" spans="1:4" x14ac:dyDescent="0.55000000000000004">
      <c r="A64" t="s">
        <v>9</v>
      </c>
      <c r="B64" t="s">
        <v>10</v>
      </c>
      <c r="C64">
        <v>2012</v>
      </c>
      <c r="D64">
        <v>338000000</v>
      </c>
    </row>
    <row r="65" spans="1:4" x14ac:dyDescent="0.55000000000000004">
      <c r="A65" t="s">
        <v>9</v>
      </c>
      <c r="B65" t="s">
        <v>10</v>
      </c>
      <c r="C65">
        <v>2013</v>
      </c>
      <c r="D65">
        <v>352000000</v>
      </c>
    </row>
    <row r="66" spans="1:4" x14ac:dyDescent="0.55000000000000004">
      <c r="A66" t="s">
        <v>9</v>
      </c>
      <c r="B66" t="s">
        <v>10</v>
      </c>
      <c r="C66">
        <v>2014</v>
      </c>
      <c r="D66">
        <v>367000000</v>
      </c>
    </row>
    <row r="67" spans="1:4" x14ac:dyDescent="0.55000000000000004">
      <c r="A67" t="s">
        <v>9</v>
      </c>
      <c r="B67" t="s">
        <v>10</v>
      </c>
      <c r="C67">
        <v>2015</v>
      </c>
      <c r="D67">
        <v>381000000</v>
      </c>
    </row>
    <row r="68" spans="1:4" x14ac:dyDescent="0.55000000000000004">
      <c r="A68" t="s">
        <v>9</v>
      </c>
      <c r="B68" t="s">
        <v>10</v>
      </c>
      <c r="C68">
        <v>2016</v>
      </c>
      <c r="D68">
        <v>400050000</v>
      </c>
    </row>
    <row r="69" spans="1:4" x14ac:dyDescent="0.55000000000000004">
      <c r="A69" t="s">
        <v>9</v>
      </c>
      <c r="B69" t="s">
        <v>10</v>
      </c>
      <c r="C69">
        <v>2017</v>
      </c>
      <c r="D69">
        <v>420052500</v>
      </c>
    </row>
    <row r="70" spans="1:4" x14ac:dyDescent="0.55000000000000004">
      <c r="A70" t="s">
        <v>9</v>
      </c>
      <c r="B70" t="s">
        <v>10</v>
      </c>
      <c r="C70">
        <v>2018</v>
      </c>
      <c r="D70">
        <v>441055140</v>
      </c>
    </row>
    <row r="71" spans="1:4" x14ac:dyDescent="0.55000000000000004">
      <c r="A71" t="s">
        <v>9</v>
      </c>
      <c r="B71" t="s">
        <v>10</v>
      </c>
      <c r="C71">
        <v>2019</v>
      </c>
      <c r="D71">
        <v>459746020</v>
      </c>
    </row>
  </sheetData>
  <sheetProtection sheet="1" objects="1" scenarios="1"/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364A-796B-426B-96D9-CEA600C790AF}">
  <dimension ref="A1:D16"/>
  <sheetViews>
    <sheetView workbookViewId="0">
      <selection activeCell="D8" sqref="D8"/>
    </sheetView>
  </sheetViews>
  <sheetFormatPr defaultRowHeight="15.3" x14ac:dyDescent="0.55000000000000004"/>
  <cols>
    <col min="1" max="1" width="23.5859375" bestFit="1" customWidth="1"/>
    <col min="2" max="2" width="8" bestFit="1" customWidth="1"/>
    <col min="3" max="3" width="7.703125" bestFit="1" customWidth="1"/>
    <col min="4" max="4" width="22.644531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>
        <v>2015</v>
      </c>
      <c r="D2">
        <v>1664680100</v>
      </c>
    </row>
    <row r="3" spans="1:4" x14ac:dyDescent="0.55000000000000004">
      <c r="A3" t="s">
        <v>4</v>
      </c>
      <c r="B3" t="s">
        <v>5</v>
      </c>
      <c r="C3">
        <v>2016</v>
      </c>
      <c r="D3">
        <v>1676590000</v>
      </c>
    </row>
    <row r="4" spans="1:4" x14ac:dyDescent="0.55000000000000004">
      <c r="A4" t="s">
        <v>4</v>
      </c>
      <c r="B4" t="s">
        <v>5</v>
      </c>
      <c r="C4">
        <v>2017</v>
      </c>
      <c r="D4">
        <v>1702060000</v>
      </c>
    </row>
    <row r="5" spans="1:4" x14ac:dyDescent="0.55000000000000004">
      <c r="A5" t="s">
        <v>4</v>
      </c>
      <c r="B5" t="s">
        <v>5</v>
      </c>
      <c r="C5">
        <v>2018</v>
      </c>
      <c r="D5">
        <v>1746730000</v>
      </c>
    </row>
    <row r="6" spans="1:4" x14ac:dyDescent="0.55000000000000004">
      <c r="A6" t="s">
        <v>4</v>
      </c>
      <c r="B6" t="s">
        <v>5</v>
      </c>
      <c r="C6">
        <v>2019</v>
      </c>
      <c r="D6">
        <v>1788510000</v>
      </c>
    </row>
    <row r="7" spans="1:4" x14ac:dyDescent="0.55000000000000004">
      <c r="A7" t="s">
        <v>6</v>
      </c>
      <c r="B7" t="s">
        <v>5</v>
      </c>
      <c r="C7">
        <v>2015</v>
      </c>
      <c r="D7">
        <v>162060000</v>
      </c>
    </row>
    <row r="8" spans="1:4" x14ac:dyDescent="0.55000000000000004">
      <c r="A8" t="s">
        <v>6</v>
      </c>
      <c r="B8" t="s">
        <v>5</v>
      </c>
      <c r="C8">
        <v>2016</v>
      </c>
      <c r="D8">
        <v>170450000</v>
      </c>
    </row>
    <row r="9" spans="1:4" x14ac:dyDescent="0.55000000000000004">
      <c r="A9" t="s">
        <v>6</v>
      </c>
      <c r="B9" t="s">
        <v>5</v>
      </c>
      <c r="C9">
        <v>2017</v>
      </c>
      <c r="D9">
        <v>179130000</v>
      </c>
    </row>
    <row r="10" spans="1:4" x14ac:dyDescent="0.55000000000000004">
      <c r="A10" t="s">
        <v>6</v>
      </c>
      <c r="B10" t="s">
        <v>5</v>
      </c>
      <c r="C10">
        <v>2018</v>
      </c>
      <c r="D10">
        <v>188100000</v>
      </c>
    </row>
    <row r="11" spans="1:4" x14ac:dyDescent="0.55000000000000004">
      <c r="A11" t="s">
        <v>6</v>
      </c>
      <c r="B11" t="s">
        <v>5</v>
      </c>
      <c r="C11">
        <v>2019</v>
      </c>
      <c r="D11">
        <v>193120000</v>
      </c>
    </row>
    <row r="12" spans="1:4" x14ac:dyDescent="0.55000000000000004">
      <c r="A12" t="s">
        <v>7</v>
      </c>
      <c r="B12" t="s">
        <v>5</v>
      </c>
      <c r="C12">
        <v>2015</v>
      </c>
      <c r="D12">
        <v>1502620000</v>
      </c>
    </row>
    <row r="13" spans="1:4" x14ac:dyDescent="0.55000000000000004">
      <c r="A13" t="s">
        <v>7</v>
      </c>
      <c r="B13" t="s">
        <v>5</v>
      </c>
      <c r="C13">
        <v>2016</v>
      </c>
      <c r="D13">
        <v>1506130000</v>
      </c>
    </row>
    <row r="14" spans="1:4" x14ac:dyDescent="0.55000000000000004">
      <c r="A14" t="s">
        <v>7</v>
      </c>
      <c r="B14" t="s">
        <v>5</v>
      </c>
      <c r="C14">
        <v>2017</v>
      </c>
      <c r="D14">
        <v>1522930000</v>
      </c>
    </row>
    <row r="15" spans="1:4" x14ac:dyDescent="0.55000000000000004">
      <c r="A15" t="s">
        <v>7</v>
      </c>
      <c r="B15" t="s">
        <v>5</v>
      </c>
      <c r="C15">
        <v>2018</v>
      </c>
      <c r="D15">
        <v>1558630000</v>
      </c>
    </row>
    <row r="16" spans="1:4" x14ac:dyDescent="0.55000000000000004">
      <c r="A16" t="s">
        <v>7</v>
      </c>
      <c r="B16" t="s">
        <v>5</v>
      </c>
      <c r="C16">
        <v>2019</v>
      </c>
      <c r="D16">
        <v>1595390000</v>
      </c>
    </row>
  </sheetData>
  <sheetProtection sheet="1" objects="1" scenarios="1"/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9657-93B1-48F5-A563-A76737D3AA50}">
  <dimension ref="A1:L102"/>
  <sheetViews>
    <sheetView tabSelected="1" workbookViewId="0"/>
  </sheetViews>
  <sheetFormatPr defaultRowHeight="15.3" x14ac:dyDescent="0.55000000000000004"/>
  <cols>
    <col min="1" max="1" width="7.234375" bestFit="1" customWidth="1"/>
    <col min="2" max="2" width="19.64453125" bestFit="1" customWidth="1"/>
    <col min="11" max="11" width="7.234375" bestFit="1" customWidth="1"/>
    <col min="12" max="12" width="31.5859375" bestFit="1" customWidth="1"/>
  </cols>
  <sheetData>
    <row r="1" spans="1:12" x14ac:dyDescent="0.55000000000000004">
      <c r="A1" t="s">
        <v>11</v>
      </c>
      <c r="B1" t="s">
        <v>49</v>
      </c>
      <c r="K1" t="s">
        <v>11</v>
      </c>
      <c r="L1" t="s">
        <v>13</v>
      </c>
    </row>
    <row r="2" spans="1:12" x14ac:dyDescent="0.55000000000000004">
      <c r="A2">
        <v>1950</v>
      </c>
      <c r="B2">
        <f>_xlfn.XLOOKUP(Table15[[#This Row],[year]],global_plastics_production[Year],global_plastics_production[Annual plastic production between 1950 and 2019])</f>
        <v>2000000</v>
      </c>
      <c r="K2">
        <v>1950</v>
      </c>
      <c r="L2" cm="1">
        <f t="array" ref="L2">_xlfn.XLOOKUP(Table7[[#This Row],[year]],Table15[year],Table15[plastic production],_xlfn.LAMBDA(_xlpm.x,15000000*EXP(0.0484*_xlpm.x))(Table7[[#This Row],[year]]-$A$2))</f>
        <v>2000000</v>
      </c>
    </row>
    <row r="3" spans="1:12" x14ac:dyDescent="0.55000000000000004">
      <c r="A3">
        <v>1951</v>
      </c>
      <c r="B3">
        <f>_xlfn.XLOOKUP(Table15[[#This Row],[year]],global_plastics_production[Year],global_plastics_production[Annual plastic production between 1950 and 2019])</f>
        <v>2000000</v>
      </c>
      <c r="K3">
        <v>1951</v>
      </c>
      <c r="L3" cm="1">
        <f t="array" ref="L3">_xlfn.XLOOKUP(Table7[[#This Row],[year]],Table15[year],Table15[plastic production],_xlfn.LAMBDA(_xlpm.x,15000000*EXP(0.0484*_xlpm.x))(Table7[[#This Row],[year]]-$A$2))</f>
        <v>2000000</v>
      </c>
    </row>
    <row r="4" spans="1:12" x14ac:dyDescent="0.55000000000000004">
      <c r="A4">
        <v>1952</v>
      </c>
      <c r="B4">
        <f>_xlfn.XLOOKUP(Table15[[#This Row],[year]],global_plastics_production[Year],global_plastics_production[Annual plastic production between 1950 and 2019])</f>
        <v>2000000</v>
      </c>
      <c r="K4">
        <v>1952</v>
      </c>
      <c r="L4" cm="1">
        <f t="array" ref="L4">_xlfn.XLOOKUP(Table7[[#This Row],[year]],Table15[year],Table15[plastic production],_xlfn.LAMBDA(_xlpm.x,15000000*EXP(0.0484*_xlpm.x))(Table7[[#This Row],[year]]-$A$2))</f>
        <v>2000000</v>
      </c>
    </row>
    <row r="5" spans="1:12" x14ac:dyDescent="0.55000000000000004">
      <c r="A5">
        <v>1953</v>
      </c>
      <c r="B5">
        <f>_xlfn.XLOOKUP(Table15[[#This Row],[year]],global_plastics_production[Year],global_plastics_production[Annual plastic production between 1950 and 2019])</f>
        <v>3000000</v>
      </c>
      <c r="K5">
        <v>1953</v>
      </c>
      <c r="L5" cm="1">
        <f t="array" ref="L5">_xlfn.XLOOKUP(Table7[[#This Row],[year]],Table15[year],Table15[plastic production],_xlfn.LAMBDA(_xlpm.x,15000000*EXP(0.0484*_xlpm.x))(Table7[[#This Row],[year]]-$A$2))</f>
        <v>3000000</v>
      </c>
    </row>
    <row r="6" spans="1:12" x14ac:dyDescent="0.55000000000000004">
      <c r="A6">
        <v>1954</v>
      </c>
      <c r="B6">
        <f>_xlfn.XLOOKUP(Table15[[#This Row],[year]],global_plastics_production[Year],global_plastics_production[Annual plastic production between 1950 and 2019])</f>
        <v>3000000</v>
      </c>
      <c r="K6">
        <v>1954</v>
      </c>
      <c r="L6" cm="1">
        <f t="array" ref="L6">_xlfn.XLOOKUP(Table7[[#This Row],[year]],Table15[year],Table15[plastic production],_xlfn.LAMBDA(_xlpm.x,15000000*EXP(0.0484*_xlpm.x))(Table7[[#This Row],[year]]-$A$2))</f>
        <v>3000000</v>
      </c>
    </row>
    <row r="7" spans="1:12" x14ac:dyDescent="0.55000000000000004">
      <c r="A7">
        <v>1955</v>
      </c>
      <c r="B7">
        <f>_xlfn.XLOOKUP(Table15[[#This Row],[year]],global_plastics_production[Year],global_plastics_production[Annual plastic production between 1950 and 2019])</f>
        <v>4000000</v>
      </c>
      <c r="K7">
        <v>1955</v>
      </c>
      <c r="L7" cm="1">
        <f t="array" ref="L7">_xlfn.XLOOKUP(Table7[[#This Row],[year]],Table15[year],Table15[plastic production],_xlfn.LAMBDA(_xlpm.x,15000000*EXP(0.0484*_xlpm.x))(Table7[[#This Row],[year]]-$A$2))</f>
        <v>4000000</v>
      </c>
    </row>
    <row r="8" spans="1:12" x14ac:dyDescent="0.55000000000000004">
      <c r="A8">
        <v>1956</v>
      </c>
      <c r="B8">
        <f>_xlfn.XLOOKUP(Table15[[#This Row],[year]],global_plastics_production[Year],global_plastics_production[Annual plastic production between 1950 and 2019])</f>
        <v>5000000</v>
      </c>
      <c r="K8">
        <v>1956</v>
      </c>
      <c r="L8" cm="1">
        <f t="array" ref="L8">_xlfn.XLOOKUP(Table7[[#This Row],[year]],Table15[year],Table15[plastic production],_xlfn.LAMBDA(_xlpm.x,15000000*EXP(0.0484*_xlpm.x))(Table7[[#This Row],[year]]-$A$2))</f>
        <v>5000000</v>
      </c>
    </row>
    <row r="9" spans="1:12" x14ac:dyDescent="0.55000000000000004">
      <c r="A9">
        <v>1957</v>
      </c>
      <c r="B9">
        <f>_xlfn.XLOOKUP(Table15[[#This Row],[year]],global_plastics_production[Year],global_plastics_production[Annual plastic production between 1950 and 2019])</f>
        <v>5000000</v>
      </c>
      <c r="K9">
        <v>1957</v>
      </c>
      <c r="L9" cm="1">
        <f t="array" ref="L9">_xlfn.XLOOKUP(Table7[[#This Row],[year]],Table15[year],Table15[plastic production],_xlfn.LAMBDA(_xlpm.x,15000000*EXP(0.0484*_xlpm.x))(Table7[[#This Row],[year]]-$A$2))</f>
        <v>5000000</v>
      </c>
    </row>
    <row r="10" spans="1:12" x14ac:dyDescent="0.55000000000000004">
      <c r="A10">
        <v>1958</v>
      </c>
      <c r="B10">
        <f>_xlfn.XLOOKUP(Table15[[#This Row],[year]],global_plastics_production[Year],global_plastics_production[Annual plastic production between 1950 and 2019])</f>
        <v>6000000</v>
      </c>
      <c r="K10">
        <v>1958</v>
      </c>
      <c r="L10" cm="1">
        <f t="array" ref="L10">_xlfn.XLOOKUP(Table7[[#This Row],[year]],Table15[year],Table15[plastic production],_xlfn.LAMBDA(_xlpm.x,15000000*EXP(0.0484*_xlpm.x))(Table7[[#This Row],[year]]-$A$2))</f>
        <v>6000000</v>
      </c>
    </row>
    <row r="11" spans="1:12" x14ac:dyDescent="0.55000000000000004">
      <c r="A11">
        <v>1959</v>
      </c>
      <c r="B11">
        <f>_xlfn.XLOOKUP(Table15[[#This Row],[year]],global_plastics_production[Year],global_plastics_production[Annual plastic production between 1950 and 2019])</f>
        <v>7000000</v>
      </c>
      <c r="K11">
        <v>1959</v>
      </c>
      <c r="L11" cm="1">
        <f t="array" ref="L11">_xlfn.XLOOKUP(Table7[[#This Row],[year]],Table15[year],Table15[plastic production],_xlfn.LAMBDA(_xlpm.x,15000000*EXP(0.0484*_xlpm.x))(Table7[[#This Row],[year]]-$A$2))</f>
        <v>7000000</v>
      </c>
    </row>
    <row r="12" spans="1:12" x14ac:dyDescent="0.55000000000000004">
      <c r="A12">
        <v>1960</v>
      </c>
      <c r="B12">
        <f>_xlfn.XLOOKUP(Table15[[#This Row],[year]],global_plastics_production[Year],global_plastics_production[Annual plastic production between 1950 and 2019])</f>
        <v>8000000</v>
      </c>
      <c r="K12">
        <v>1960</v>
      </c>
      <c r="L12" cm="1">
        <f t="array" ref="L12">_xlfn.XLOOKUP(Table7[[#This Row],[year]],Table15[year],Table15[plastic production],_xlfn.LAMBDA(_xlpm.x,15000000*EXP(0.0484*_xlpm.x))(Table7[[#This Row],[year]]-$A$2))</f>
        <v>8000000</v>
      </c>
    </row>
    <row r="13" spans="1:12" x14ac:dyDescent="0.55000000000000004">
      <c r="A13">
        <v>1961</v>
      </c>
      <c r="B13">
        <f>_xlfn.XLOOKUP(Table15[[#This Row],[year]],global_plastics_production[Year],global_plastics_production[Annual plastic production between 1950 and 2019])</f>
        <v>9000000</v>
      </c>
      <c r="K13">
        <v>1961</v>
      </c>
      <c r="L13" cm="1">
        <f t="array" ref="L13">_xlfn.XLOOKUP(Table7[[#This Row],[year]],Table15[year],Table15[plastic production],_xlfn.LAMBDA(_xlpm.x,15000000*EXP(0.0484*_xlpm.x))(Table7[[#This Row],[year]]-$A$2))</f>
        <v>9000000</v>
      </c>
    </row>
    <row r="14" spans="1:12" x14ac:dyDescent="0.55000000000000004">
      <c r="A14">
        <v>1962</v>
      </c>
      <c r="B14">
        <f>_xlfn.XLOOKUP(Table15[[#This Row],[year]],global_plastics_production[Year],global_plastics_production[Annual plastic production between 1950 and 2019])</f>
        <v>11000000</v>
      </c>
      <c r="K14">
        <v>1962</v>
      </c>
      <c r="L14" cm="1">
        <f t="array" ref="L14">_xlfn.XLOOKUP(Table7[[#This Row],[year]],Table15[year],Table15[plastic production],_xlfn.LAMBDA(_xlpm.x,15000000*EXP(0.0484*_xlpm.x))(Table7[[#This Row],[year]]-$A$2))</f>
        <v>11000000</v>
      </c>
    </row>
    <row r="15" spans="1:12" x14ac:dyDescent="0.55000000000000004">
      <c r="A15">
        <v>1963</v>
      </c>
      <c r="B15">
        <f>_xlfn.XLOOKUP(Table15[[#This Row],[year]],global_plastics_production[Year],global_plastics_production[Annual plastic production between 1950 and 2019])</f>
        <v>13000000</v>
      </c>
      <c r="K15">
        <v>1963</v>
      </c>
      <c r="L15" cm="1">
        <f t="array" ref="L15">_xlfn.XLOOKUP(Table7[[#This Row],[year]],Table15[year],Table15[plastic production],_xlfn.LAMBDA(_xlpm.x,15000000*EXP(0.0484*_xlpm.x))(Table7[[#This Row],[year]]-$A$2))</f>
        <v>13000000</v>
      </c>
    </row>
    <row r="16" spans="1:12" x14ac:dyDescent="0.55000000000000004">
      <c r="A16">
        <v>1964</v>
      </c>
      <c r="B16">
        <f>_xlfn.XLOOKUP(Table15[[#This Row],[year]],global_plastics_production[Year],global_plastics_production[Annual plastic production between 1950 and 2019])</f>
        <v>15000000</v>
      </c>
      <c r="K16">
        <v>1964</v>
      </c>
      <c r="L16" cm="1">
        <f t="array" ref="L16">_xlfn.XLOOKUP(Table7[[#This Row],[year]],Table15[year],Table15[plastic production],_xlfn.LAMBDA(_xlpm.x,15000000*EXP(0.0484*_xlpm.x))(Table7[[#This Row],[year]]-$A$2))</f>
        <v>15000000</v>
      </c>
    </row>
    <row r="17" spans="1:12" x14ac:dyDescent="0.55000000000000004">
      <c r="A17">
        <v>1965</v>
      </c>
      <c r="B17">
        <f>_xlfn.XLOOKUP(Table15[[#This Row],[year]],global_plastics_production[Year],global_plastics_production[Annual plastic production between 1950 and 2019])</f>
        <v>17000000</v>
      </c>
      <c r="K17">
        <v>1965</v>
      </c>
      <c r="L17" cm="1">
        <f t="array" ref="L17">_xlfn.XLOOKUP(Table7[[#This Row],[year]],Table15[year],Table15[plastic production],_xlfn.LAMBDA(_xlpm.x,15000000*EXP(0.0484*_xlpm.x))(Table7[[#This Row],[year]]-$A$2))</f>
        <v>17000000</v>
      </c>
    </row>
    <row r="18" spans="1:12" x14ac:dyDescent="0.55000000000000004">
      <c r="A18">
        <v>1966</v>
      </c>
      <c r="B18">
        <f>_xlfn.XLOOKUP(Table15[[#This Row],[year]],global_plastics_production[Year],global_plastics_production[Annual plastic production between 1950 and 2019])</f>
        <v>20000000</v>
      </c>
      <c r="K18">
        <v>1966</v>
      </c>
      <c r="L18" cm="1">
        <f t="array" ref="L18">_xlfn.XLOOKUP(Table7[[#This Row],[year]],Table15[year],Table15[plastic production],_xlfn.LAMBDA(_xlpm.x,15000000*EXP(0.0484*_xlpm.x))(Table7[[#This Row],[year]]-$A$2))</f>
        <v>20000000</v>
      </c>
    </row>
    <row r="19" spans="1:12" x14ac:dyDescent="0.55000000000000004">
      <c r="A19">
        <v>1967</v>
      </c>
      <c r="B19">
        <f>_xlfn.XLOOKUP(Table15[[#This Row],[year]],global_plastics_production[Year],global_plastics_production[Annual plastic production between 1950 and 2019])</f>
        <v>23000000</v>
      </c>
      <c r="K19">
        <v>1967</v>
      </c>
      <c r="L19" cm="1">
        <f t="array" ref="L19">_xlfn.XLOOKUP(Table7[[#This Row],[year]],Table15[year],Table15[plastic production],_xlfn.LAMBDA(_xlpm.x,15000000*EXP(0.0484*_xlpm.x))(Table7[[#This Row],[year]]-$A$2))</f>
        <v>23000000</v>
      </c>
    </row>
    <row r="20" spans="1:12" x14ac:dyDescent="0.55000000000000004">
      <c r="A20">
        <v>1968</v>
      </c>
      <c r="B20">
        <f>_xlfn.XLOOKUP(Table15[[#This Row],[year]],global_plastics_production[Year],global_plastics_production[Annual plastic production between 1950 and 2019])</f>
        <v>27000000</v>
      </c>
      <c r="K20">
        <v>1968</v>
      </c>
      <c r="L20" cm="1">
        <f t="array" ref="L20">_xlfn.XLOOKUP(Table7[[#This Row],[year]],Table15[year],Table15[plastic production],_xlfn.LAMBDA(_xlpm.x,15000000*EXP(0.0484*_xlpm.x))(Table7[[#This Row],[year]]-$A$2))</f>
        <v>27000000</v>
      </c>
    </row>
    <row r="21" spans="1:12" x14ac:dyDescent="0.55000000000000004">
      <c r="A21">
        <v>1969</v>
      </c>
      <c r="B21">
        <f>_xlfn.XLOOKUP(Table15[[#This Row],[year]],global_plastics_production[Year],global_plastics_production[Annual plastic production between 1950 and 2019])</f>
        <v>32000000</v>
      </c>
      <c r="K21">
        <v>1969</v>
      </c>
      <c r="L21" cm="1">
        <f t="array" ref="L21">_xlfn.XLOOKUP(Table7[[#This Row],[year]],Table15[year],Table15[plastic production],_xlfn.LAMBDA(_xlpm.x,15000000*EXP(0.0484*_xlpm.x))(Table7[[#This Row],[year]]-$A$2))</f>
        <v>32000000</v>
      </c>
    </row>
    <row r="22" spans="1:12" x14ac:dyDescent="0.55000000000000004">
      <c r="A22">
        <v>1970</v>
      </c>
      <c r="B22">
        <f>_xlfn.XLOOKUP(Table15[[#This Row],[year]],global_plastics_production[Year],global_plastics_production[Annual plastic production between 1950 and 2019])</f>
        <v>35000000</v>
      </c>
      <c r="K22">
        <v>1970</v>
      </c>
      <c r="L22" cm="1">
        <f t="array" ref="L22">_xlfn.XLOOKUP(Table7[[#This Row],[year]],Table15[year],Table15[plastic production],_xlfn.LAMBDA(_xlpm.x,15000000*EXP(0.0484*_xlpm.x))(Table7[[#This Row],[year]]-$A$2))</f>
        <v>35000000</v>
      </c>
    </row>
    <row r="23" spans="1:12" x14ac:dyDescent="0.55000000000000004">
      <c r="A23">
        <v>1971</v>
      </c>
      <c r="B23">
        <f>_xlfn.XLOOKUP(Table15[[#This Row],[year]],global_plastics_production[Year],global_plastics_production[Annual plastic production between 1950 and 2019])</f>
        <v>38000000</v>
      </c>
      <c r="K23">
        <v>1971</v>
      </c>
      <c r="L23" cm="1">
        <f t="array" ref="L23">_xlfn.XLOOKUP(Table7[[#This Row],[year]],Table15[year],Table15[plastic production],_xlfn.LAMBDA(_xlpm.x,15000000*EXP(0.0484*_xlpm.x))(Table7[[#This Row],[year]]-$A$2))</f>
        <v>38000000</v>
      </c>
    </row>
    <row r="24" spans="1:12" x14ac:dyDescent="0.55000000000000004">
      <c r="A24">
        <v>1972</v>
      </c>
      <c r="B24">
        <f>_xlfn.XLOOKUP(Table15[[#This Row],[year]],global_plastics_production[Year],global_plastics_production[Annual plastic production between 1950 and 2019])</f>
        <v>44000000</v>
      </c>
      <c r="K24">
        <v>1972</v>
      </c>
      <c r="L24" cm="1">
        <f t="array" ref="L24">_xlfn.XLOOKUP(Table7[[#This Row],[year]],Table15[year],Table15[plastic production],_xlfn.LAMBDA(_xlpm.x,15000000*EXP(0.0484*_xlpm.x))(Table7[[#This Row],[year]]-$A$2))</f>
        <v>44000000</v>
      </c>
    </row>
    <row r="25" spans="1:12" x14ac:dyDescent="0.55000000000000004">
      <c r="A25">
        <v>1973</v>
      </c>
      <c r="B25">
        <f>_xlfn.XLOOKUP(Table15[[#This Row],[year]],global_plastics_production[Year],global_plastics_production[Annual plastic production between 1950 and 2019])</f>
        <v>51000000</v>
      </c>
      <c r="K25">
        <v>1973</v>
      </c>
      <c r="L25" cm="1">
        <f t="array" ref="L25">_xlfn.XLOOKUP(Table7[[#This Row],[year]],Table15[year],Table15[plastic production],_xlfn.LAMBDA(_xlpm.x,15000000*EXP(0.0484*_xlpm.x))(Table7[[#This Row],[year]]-$A$2))</f>
        <v>51000000</v>
      </c>
    </row>
    <row r="26" spans="1:12" x14ac:dyDescent="0.55000000000000004">
      <c r="A26">
        <v>1974</v>
      </c>
      <c r="B26">
        <f>_xlfn.XLOOKUP(Table15[[#This Row],[year]],global_plastics_production[Year],global_plastics_production[Annual plastic production between 1950 and 2019])</f>
        <v>51000000</v>
      </c>
      <c r="K26">
        <v>1974</v>
      </c>
      <c r="L26" cm="1">
        <f t="array" ref="L26">_xlfn.XLOOKUP(Table7[[#This Row],[year]],Table15[year],Table15[plastic production],_xlfn.LAMBDA(_xlpm.x,15000000*EXP(0.0484*_xlpm.x))(Table7[[#This Row],[year]]-$A$2))</f>
        <v>51000000</v>
      </c>
    </row>
    <row r="27" spans="1:12" x14ac:dyDescent="0.55000000000000004">
      <c r="A27">
        <v>1975</v>
      </c>
      <c r="B27">
        <f>_xlfn.XLOOKUP(Table15[[#This Row],[year]],global_plastics_production[Year],global_plastics_production[Annual plastic production between 1950 and 2019])</f>
        <v>46000000</v>
      </c>
      <c r="K27">
        <v>1975</v>
      </c>
      <c r="L27" cm="1">
        <f t="array" ref="L27">_xlfn.XLOOKUP(Table7[[#This Row],[year]],Table15[year],Table15[plastic production],_xlfn.LAMBDA(_xlpm.x,15000000*EXP(0.0484*_xlpm.x))(Table7[[#This Row],[year]]-$A$2))</f>
        <v>46000000</v>
      </c>
    </row>
    <row r="28" spans="1:12" x14ac:dyDescent="0.55000000000000004">
      <c r="A28">
        <v>1976</v>
      </c>
      <c r="B28">
        <f>_xlfn.XLOOKUP(Table15[[#This Row],[year]],global_plastics_production[Year],global_plastics_production[Annual plastic production between 1950 and 2019])</f>
        <v>54000000</v>
      </c>
      <c r="K28">
        <v>1976</v>
      </c>
      <c r="L28" cm="1">
        <f t="array" ref="L28">_xlfn.XLOOKUP(Table7[[#This Row],[year]],Table15[year],Table15[plastic production],_xlfn.LAMBDA(_xlpm.x,15000000*EXP(0.0484*_xlpm.x))(Table7[[#This Row],[year]]-$A$2))</f>
        <v>54000000</v>
      </c>
    </row>
    <row r="29" spans="1:12" x14ac:dyDescent="0.55000000000000004">
      <c r="A29">
        <v>1977</v>
      </c>
      <c r="B29">
        <f>_xlfn.XLOOKUP(Table15[[#This Row],[year]],global_plastics_production[Year],global_plastics_production[Annual plastic production between 1950 and 2019])</f>
        <v>59000000</v>
      </c>
      <c r="K29">
        <v>1977</v>
      </c>
      <c r="L29" cm="1">
        <f t="array" ref="L29">_xlfn.XLOOKUP(Table7[[#This Row],[year]],Table15[year],Table15[plastic production],_xlfn.LAMBDA(_xlpm.x,15000000*EXP(0.0484*_xlpm.x))(Table7[[#This Row],[year]]-$A$2))</f>
        <v>59000000</v>
      </c>
    </row>
    <row r="30" spans="1:12" x14ac:dyDescent="0.55000000000000004">
      <c r="A30">
        <v>1978</v>
      </c>
      <c r="B30">
        <f>_xlfn.XLOOKUP(Table15[[#This Row],[year]],global_plastics_production[Year],global_plastics_production[Annual plastic production between 1950 and 2019])</f>
        <v>64000000</v>
      </c>
      <c r="K30">
        <v>1978</v>
      </c>
      <c r="L30" cm="1">
        <f t="array" ref="L30">_xlfn.XLOOKUP(Table7[[#This Row],[year]],Table15[year],Table15[plastic production],_xlfn.LAMBDA(_xlpm.x,15000000*EXP(0.0484*_xlpm.x))(Table7[[#This Row],[year]]-$A$2))</f>
        <v>64000000</v>
      </c>
    </row>
    <row r="31" spans="1:12" x14ac:dyDescent="0.55000000000000004">
      <c r="A31">
        <v>1979</v>
      </c>
      <c r="B31">
        <f>_xlfn.XLOOKUP(Table15[[#This Row],[year]],global_plastics_production[Year],global_plastics_production[Annual plastic production between 1950 and 2019])</f>
        <v>71000000</v>
      </c>
      <c r="K31">
        <v>1979</v>
      </c>
      <c r="L31" cm="1">
        <f t="array" ref="L31">_xlfn.XLOOKUP(Table7[[#This Row],[year]],Table15[year],Table15[plastic production],_xlfn.LAMBDA(_xlpm.x,15000000*EXP(0.0484*_xlpm.x))(Table7[[#This Row],[year]]-$A$2))</f>
        <v>71000000</v>
      </c>
    </row>
    <row r="32" spans="1:12" x14ac:dyDescent="0.55000000000000004">
      <c r="A32">
        <v>1980</v>
      </c>
      <c r="B32">
        <f>_xlfn.XLOOKUP(Table15[[#This Row],[year]],global_plastics_production[Year],global_plastics_production[Annual plastic production between 1950 and 2019])</f>
        <v>70000000</v>
      </c>
      <c r="K32">
        <v>1980</v>
      </c>
      <c r="L32" cm="1">
        <f t="array" ref="L32">_xlfn.XLOOKUP(Table7[[#This Row],[year]],Table15[year],Table15[plastic production],_xlfn.LAMBDA(_xlpm.x,15000000*EXP(0.0484*_xlpm.x))(Table7[[#This Row],[year]]-$A$2))</f>
        <v>70000000</v>
      </c>
    </row>
    <row r="33" spans="1:12" x14ac:dyDescent="0.55000000000000004">
      <c r="A33">
        <v>1981</v>
      </c>
      <c r="B33">
        <f>_xlfn.XLOOKUP(Table15[[#This Row],[year]],global_plastics_production[Year],global_plastics_production[Annual plastic production between 1950 and 2019])</f>
        <v>72000000</v>
      </c>
      <c r="K33">
        <v>1981</v>
      </c>
      <c r="L33" cm="1">
        <f t="array" ref="L33">_xlfn.XLOOKUP(Table7[[#This Row],[year]],Table15[year],Table15[plastic production],_xlfn.LAMBDA(_xlpm.x,15000000*EXP(0.0484*_xlpm.x))(Table7[[#This Row],[year]]-$A$2))</f>
        <v>72000000</v>
      </c>
    </row>
    <row r="34" spans="1:12" x14ac:dyDescent="0.55000000000000004">
      <c r="A34">
        <v>1982</v>
      </c>
      <c r="B34">
        <f>_xlfn.XLOOKUP(Table15[[#This Row],[year]],global_plastics_production[Year],global_plastics_production[Annual plastic production between 1950 and 2019])</f>
        <v>73000000</v>
      </c>
      <c r="K34">
        <v>1982</v>
      </c>
      <c r="L34" cm="1">
        <f t="array" ref="L34">_xlfn.XLOOKUP(Table7[[#This Row],[year]],Table15[year],Table15[plastic production],_xlfn.LAMBDA(_xlpm.x,15000000*EXP(0.0484*_xlpm.x))(Table7[[#This Row],[year]]-$A$2))</f>
        <v>73000000</v>
      </c>
    </row>
    <row r="35" spans="1:12" x14ac:dyDescent="0.55000000000000004">
      <c r="A35">
        <v>1983</v>
      </c>
      <c r="B35">
        <f>_xlfn.XLOOKUP(Table15[[#This Row],[year]],global_plastics_production[Year],global_plastics_production[Annual plastic production between 1950 and 2019])</f>
        <v>80000000</v>
      </c>
      <c r="K35">
        <v>1983</v>
      </c>
      <c r="L35" cm="1">
        <f t="array" ref="L35">_xlfn.XLOOKUP(Table7[[#This Row],[year]],Table15[year],Table15[plastic production],_xlfn.LAMBDA(_xlpm.x,15000000*EXP(0.0484*_xlpm.x))(Table7[[#This Row],[year]]-$A$2))</f>
        <v>80000000</v>
      </c>
    </row>
    <row r="36" spans="1:12" x14ac:dyDescent="0.55000000000000004">
      <c r="A36">
        <v>1984</v>
      </c>
      <c r="B36">
        <f>_xlfn.XLOOKUP(Table15[[#This Row],[year]],global_plastics_production[Year],global_plastics_production[Annual plastic production between 1950 and 2019])</f>
        <v>86000000</v>
      </c>
      <c r="K36">
        <v>1984</v>
      </c>
      <c r="L36" cm="1">
        <f t="array" ref="L36">_xlfn.XLOOKUP(Table7[[#This Row],[year]],Table15[year],Table15[plastic production],_xlfn.LAMBDA(_xlpm.x,15000000*EXP(0.0484*_xlpm.x))(Table7[[#This Row],[year]]-$A$2))</f>
        <v>86000000</v>
      </c>
    </row>
    <row r="37" spans="1:12" x14ac:dyDescent="0.55000000000000004">
      <c r="A37">
        <v>1985</v>
      </c>
      <c r="B37">
        <f>_xlfn.XLOOKUP(Table15[[#This Row],[year]],global_plastics_production[Year],global_plastics_production[Annual plastic production between 1950 and 2019])</f>
        <v>90000000</v>
      </c>
      <c r="K37">
        <v>1985</v>
      </c>
      <c r="L37" cm="1">
        <f t="array" ref="L37">_xlfn.XLOOKUP(Table7[[#This Row],[year]],Table15[year],Table15[plastic production],_xlfn.LAMBDA(_xlpm.x,15000000*EXP(0.0484*_xlpm.x))(Table7[[#This Row],[year]]-$A$2))</f>
        <v>90000000</v>
      </c>
    </row>
    <row r="38" spans="1:12" x14ac:dyDescent="0.55000000000000004">
      <c r="A38">
        <v>1986</v>
      </c>
      <c r="B38">
        <f>_xlfn.XLOOKUP(Table15[[#This Row],[year]],global_plastics_production[Year],global_plastics_production[Annual plastic production between 1950 and 2019])</f>
        <v>96000000</v>
      </c>
      <c r="K38">
        <v>1986</v>
      </c>
      <c r="L38" cm="1">
        <f t="array" ref="L38">_xlfn.XLOOKUP(Table7[[#This Row],[year]],Table15[year],Table15[plastic production],_xlfn.LAMBDA(_xlpm.x,15000000*EXP(0.0484*_xlpm.x))(Table7[[#This Row],[year]]-$A$2))</f>
        <v>96000000</v>
      </c>
    </row>
    <row r="39" spans="1:12" x14ac:dyDescent="0.55000000000000004">
      <c r="A39">
        <v>1987</v>
      </c>
      <c r="B39">
        <f>_xlfn.XLOOKUP(Table15[[#This Row],[year]],global_plastics_production[Year],global_plastics_production[Annual plastic production between 1950 and 2019])</f>
        <v>104000000</v>
      </c>
      <c r="K39">
        <v>1987</v>
      </c>
      <c r="L39" cm="1">
        <f t="array" ref="L39">_xlfn.XLOOKUP(Table7[[#This Row],[year]],Table15[year],Table15[plastic production],_xlfn.LAMBDA(_xlpm.x,15000000*EXP(0.0484*_xlpm.x))(Table7[[#This Row],[year]]-$A$2))</f>
        <v>104000000</v>
      </c>
    </row>
    <row r="40" spans="1:12" x14ac:dyDescent="0.55000000000000004">
      <c r="A40">
        <v>1988</v>
      </c>
      <c r="B40">
        <f>_xlfn.XLOOKUP(Table15[[#This Row],[year]],global_plastics_production[Year],global_plastics_production[Annual plastic production between 1950 and 2019])</f>
        <v>110000000</v>
      </c>
      <c r="K40">
        <v>1988</v>
      </c>
      <c r="L40" cm="1">
        <f t="array" ref="L40">_xlfn.XLOOKUP(Table7[[#This Row],[year]],Table15[year],Table15[plastic production],_xlfn.LAMBDA(_xlpm.x,15000000*EXP(0.0484*_xlpm.x))(Table7[[#This Row],[year]]-$A$2))</f>
        <v>110000000</v>
      </c>
    </row>
    <row r="41" spans="1:12" x14ac:dyDescent="0.55000000000000004">
      <c r="A41">
        <v>1989</v>
      </c>
      <c r="B41">
        <f>_xlfn.XLOOKUP(Table15[[#This Row],[year]],global_plastics_production[Year],global_plastics_production[Annual plastic production between 1950 and 2019])</f>
        <v>114000000</v>
      </c>
      <c r="K41">
        <v>1989</v>
      </c>
      <c r="L41" cm="1">
        <f t="array" ref="L41">_xlfn.XLOOKUP(Table7[[#This Row],[year]],Table15[year],Table15[plastic production],_xlfn.LAMBDA(_xlpm.x,15000000*EXP(0.0484*_xlpm.x))(Table7[[#This Row],[year]]-$A$2))</f>
        <v>114000000</v>
      </c>
    </row>
    <row r="42" spans="1:12" x14ac:dyDescent="0.55000000000000004">
      <c r="A42">
        <v>1990</v>
      </c>
      <c r="B42">
        <f>_xlfn.XLOOKUP(Table15[[#This Row],[year]],global_plastics_production[Year],global_plastics_production[Annual plastic production between 1950 and 2019])</f>
        <v>120000000</v>
      </c>
      <c r="K42">
        <v>1990</v>
      </c>
      <c r="L42" cm="1">
        <f t="array" ref="L42">_xlfn.XLOOKUP(Table7[[#This Row],[year]],Table15[year],Table15[plastic production],_xlfn.LAMBDA(_xlpm.x,15000000*EXP(0.0484*_xlpm.x))(Table7[[#This Row],[year]]-$A$2))</f>
        <v>120000000</v>
      </c>
    </row>
    <row r="43" spans="1:12" x14ac:dyDescent="0.55000000000000004">
      <c r="A43">
        <v>1991</v>
      </c>
      <c r="B43">
        <f>_xlfn.XLOOKUP(Table15[[#This Row],[year]],global_plastics_production[Year],global_plastics_production[Annual plastic production between 1950 and 2019])</f>
        <v>124000000</v>
      </c>
      <c r="K43">
        <v>1991</v>
      </c>
      <c r="L43" cm="1">
        <f t="array" ref="L43">_xlfn.XLOOKUP(Table7[[#This Row],[year]],Table15[year],Table15[plastic production],_xlfn.LAMBDA(_xlpm.x,15000000*EXP(0.0484*_xlpm.x))(Table7[[#This Row],[year]]-$A$2))</f>
        <v>124000000</v>
      </c>
    </row>
    <row r="44" spans="1:12" x14ac:dyDescent="0.55000000000000004">
      <c r="A44">
        <v>1992</v>
      </c>
      <c r="B44">
        <f>_xlfn.XLOOKUP(Table15[[#This Row],[year]],global_plastics_production[Year],global_plastics_production[Annual plastic production between 1950 and 2019])</f>
        <v>132000000</v>
      </c>
      <c r="K44">
        <v>1992</v>
      </c>
      <c r="L44" cm="1">
        <f t="array" ref="L44">_xlfn.XLOOKUP(Table7[[#This Row],[year]],Table15[year],Table15[plastic production],_xlfn.LAMBDA(_xlpm.x,15000000*EXP(0.0484*_xlpm.x))(Table7[[#This Row],[year]]-$A$2))</f>
        <v>132000000</v>
      </c>
    </row>
    <row r="45" spans="1:12" x14ac:dyDescent="0.55000000000000004">
      <c r="A45">
        <v>1993</v>
      </c>
      <c r="B45">
        <f>_xlfn.XLOOKUP(Table15[[#This Row],[year]],global_plastics_production[Year],global_plastics_production[Annual plastic production between 1950 and 2019])</f>
        <v>137000000</v>
      </c>
      <c r="K45">
        <v>1993</v>
      </c>
      <c r="L45" cm="1">
        <f t="array" ref="L45">_xlfn.XLOOKUP(Table7[[#This Row],[year]],Table15[year],Table15[plastic production],_xlfn.LAMBDA(_xlpm.x,15000000*EXP(0.0484*_xlpm.x))(Table7[[#This Row],[year]]-$A$2))</f>
        <v>137000000</v>
      </c>
    </row>
    <row r="46" spans="1:12" x14ac:dyDescent="0.55000000000000004">
      <c r="A46">
        <v>1994</v>
      </c>
      <c r="B46">
        <f>_xlfn.XLOOKUP(Table15[[#This Row],[year]],global_plastics_production[Year],global_plastics_production[Annual plastic production between 1950 and 2019])</f>
        <v>151000000</v>
      </c>
      <c r="K46">
        <v>1994</v>
      </c>
      <c r="L46" cm="1">
        <f t="array" ref="L46">_xlfn.XLOOKUP(Table7[[#This Row],[year]],Table15[year],Table15[plastic production],_xlfn.LAMBDA(_xlpm.x,15000000*EXP(0.0484*_xlpm.x))(Table7[[#This Row],[year]]-$A$2))</f>
        <v>151000000</v>
      </c>
    </row>
    <row r="47" spans="1:12" x14ac:dyDescent="0.55000000000000004">
      <c r="A47">
        <v>1995</v>
      </c>
      <c r="B47">
        <f>_xlfn.XLOOKUP(Table15[[#This Row],[year]],global_plastics_production[Year],global_plastics_production[Annual plastic production between 1950 and 2019])</f>
        <v>156000000</v>
      </c>
      <c r="K47">
        <v>1995</v>
      </c>
      <c r="L47" cm="1">
        <f t="array" ref="L47">_xlfn.XLOOKUP(Table7[[#This Row],[year]],Table15[year],Table15[plastic production],_xlfn.LAMBDA(_xlpm.x,15000000*EXP(0.0484*_xlpm.x))(Table7[[#This Row],[year]]-$A$2))</f>
        <v>156000000</v>
      </c>
    </row>
    <row r="48" spans="1:12" x14ac:dyDescent="0.55000000000000004">
      <c r="A48">
        <v>1996</v>
      </c>
      <c r="B48">
        <f>_xlfn.XLOOKUP(Table15[[#This Row],[year]],global_plastics_production[Year],global_plastics_production[Annual plastic production between 1950 and 2019])</f>
        <v>168000000</v>
      </c>
      <c r="K48">
        <v>1996</v>
      </c>
      <c r="L48" cm="1">
        <f t="array" ref="L48">_xlfn.XLOOKUP(Table7[[#This Row],[year]],Table15[year],Table15[plastic production],_xlfn.LAMBDA(_xlpm.x,15000000*EXP(0.0484*_xlpm.x))(Table7[[#This Row],[year]]-$A$2))</f>
        <v>168000000</v>
      </c>
    </row>
    <row r="49" spans="1:12" x14ac:dyDescent="0.55000000000000004">
      <c r="A49">
        <v>1997</v>
      </c>
      <c r="B49">
        <f>_xlfn.XLOOKUP(Table15[[#This Row],[year]],global_plastics_production[Year],global_plastics_production[Annual plastic production between 1950 and 2019])</f>
        <v>180000000</v>
      </c>
      <c r="K49">
        <v>1997</v>
      </c>
      <c r="L49" cm="1">
        <f t="array" ref="L49">_xlfn.XLOOKUP(Table7[[#This Row],[year]],Table15[year],Table15[plastic production],_xlfn.LAMBDA(_xlpm.x,15000000*EXP(0.0484*_xlpm.x))(Table7[[#This Row],[year]]-$A$2))</f>
        <v>180000000</v>
      </c>
    </row>
    <row r="50" spans="1:12" x14ac:dyDescent="0.55000000000000004">
      <c r="A50">
        <v>1998</v>
      </c>
      <c r="B50">
        <f>_xlfn.XLOOKUP(Table15[[#This Row],[year]],global_plastics_production[Year],global_plastics_production[Annual plastic production between 1950 and 2019])</f>
        <v>188000000</v>
      </c>
      <c r="K50">
        <v>1998</v>
      </c>
      <c r="L50" cm="1">
        <f t="array" ref="L50">_xlfn.XLOOKUP(Table7[[#This Row],[year]],Table15[year],Table15[plastic production],_xlfn.LAMBDA(_xlpm.x,15000000*EXP(0.0484*_xlpm.x))(Table7[[#This Row],[year]]-$A$2))</f>
        <v>188000000</v>
      </c>
    </row>
    <row r="51" spans="1:12" x14ac:dyDescent="0.55000000000000004">
      <c r="A51">
        <v>1999</v>
      </c>
      <c r="B51">
        <f>_xlfn.XLOOKUP(Table15[[#This Row],[year]],global_plastics_production[Year],global_plastics_production[Annual plastic production between 1950 and 2019])</f>
        <v>202000000</v>
      </c>
      <c r="K51">
        <v>1999</v>
      </c>
      <c r="L51" cm="1">
        <f t="array" ref="L51">_xlfn.XLOOKUP(Table7[[#This Row],[year]],Table15[year],Table15[plastic production],_xlfn.LAMBDA(_xlpm.x,15000000*EXP(0.0484*_xlpm.x))(Table7[[#This Row],[year]]-$A$2))</f>
        <v>202000000</v>
      </c>
    </row>
    <row r="52" spans="1:12" x14ac:dyDescent="0.55000000000000004">
      <c r="A52">
        <v>2000</v>
      </c>
      <c r="B52">
        <f>_xlfn.XLOOKUP(Table15[[#This Row],[year]],global_plastics_production[Year],global_plastics_production[Annual plastic production between 1950 and 2019])</f>
        <v>213000000</v>
      </c>
      <c r="K52">
        <v>2000</v>
      </c>
      <c r="L52" cm="1">
        <f t="array" ref="L52">_xlfn.XLOOKUP(Table7[[#This Row],[year]],Table15[year],Table15[plastic production],_xlfn.LAMBDA(_xlpm.x,15000000*EXP(0.0484*_xlpm.x))(Table7[[#This Row],[year]]-$A$2))</f>
        <v>213000000</v>
      </c>
    </row>
    <row r="53" spans="1:12" x14ac:dyDescent="0.55000000000000004">
      <c r="A53">
        <v>2001</v>
      </c>
      <c r="B53">
        <f>_xlfn.XLOOKUP(Table15[[#This Row],[year]],global_plastics_production[Year],global_plastics_production[Annual plastic production between 1950 and 2019])</f>
        <v>218000000</v>
      </c>
      <c r="K53">
        <v>2001</v>
      </c>
      <c r="L53" cm="1">
        <f t="array" ref="L53">_xlfn.XLOOKUP(Table7[[#This Row],[year]],Table15[year],Table15[plastic production],_xlfn.LAMBDA(_xlpm.x,15000000*EXP(0.0484*_xlpm.x))(Table7[[#This Row],[year]]-$A$2))</f>
        <v>218000000</v>
      </c>
    </row>
    <row r="54" spans="1:12" x14ac:dyDescent="0.55000000000000004">
      <c r="A54">
        <v>2002</v>
      </c>
      <c r="B54">
        <f>_xlfn.XLOOKUP(Table15[[#This Row],[year]],global_plastics_production[Year],global_plastics_production[Annual plastic production between 1950 and 2019])</f>
        <v>231000000</v>
      </c>
      <c r="K54">
        <v>2002</v>
      </c>
      <c r="L54" cm="1">
        <f t="array" ref="L54">_xlfn.XLOOKUP(Table7[[#This Row],[year]],Table15[year],Table15[plastic production],_xlfn.LAMBDA(_xlpm.x,15000000*EXP(0.0484*_xlpm.x))(Table7[[#This Row],[year]]-$A$2))</f>
        <v>231000000</v>
      </c>
    </row>
    <row r="55" spans="1:12" x14ac:dyDescent="0.55000000000000004">
      <c r="A55">
        <v>2003</v>
      </c>
      <c r="B55">
        <f>_xlfn.XLOOKUP(Table15[[#This Row],[year]],global_plastics_production[Year],global_plastics_production[Annual plastic production between 1950 and 2019])</f>
        <v>241000000</v>
      </c>
      <c r="K55">
        <v>2003</v>
      </c>
      <c r="L55" cm="1">
        <f t="array" ref="L55">_xlfn.XLOOKUP(Table7[[#This Row],[year]],Table15[year],Table15[plastic production],_xlfn.LAMBDA(_xlpm.x,15000000*EXP(0.0484*_xlpm.x))(Table7[[#This Row],[year]]-$A$2))</f>
        <v>241000000</v>
      </c>
    </row>
    <row r="56" spans="1:12" x14ac:dyDescent="0.55000000000000004">
      <c r="A56">
        <v>2004</v>
      </c>
      <c r="B56">
        <f>_xlfn.XLOOKUP(Table15[[#This Row],[year]],global_plastics_production[Year],global_plastics_production[Annual plastic production between 1950 and 2019])</f>
        <v>256000000</v>
      </c>
      <c r="K56">
        <v>2004</v>
      </c>
      <c r="L56" cm="1">
        <f t="array" ref="L56">_xlfn.XLOOKUP(Table7[[#This Row],[year]],Table15[year],Table15[plastic production],_xlfn.LAMBDA(_xlpm.x,15000000*EXP(0.0484*_xlpm.x))(Table7[[#This Row],[year]]-$A$2))</f>
        <v>256000000</v>
      </c>
    </row>
    <row r="57" spans="1:12" x14ac:dyDescent="0.55000000000000004">
      <c r="A57">
        <v>2005</v>
      </c>
      <c r="B57">
        <f>_xlfn.XLOOKUP(Table15[[#This Row],[year]],global_plastics_production[Year],global_plastics_production[Annual plastic production between 1950 and 2019])</f>
        <v>263000000</v>
      </c>
      <c r="K57">
        <v>2005</v>
      </c>
      <c r="L57" cm="1">
        <f t="array" ref="L57">_xlfn.XLOOKUP(Table7[[#This Row],[year]],Table15[year],Table15[plastic production],_xlfn.LAMBDA(_xlpm.x,15000000*EXP(0.0484*_xlpm.x))(Table7[[#This Row],[year]]-$A$2))</f>
        <v>263000000</v>
      </c>
    </row>
    <row r="58" spans="1:12" x14ac:dyDescent="0.55000000000000004">
      <c r="A58">
        <v>2006</v>
      </c>
      <c r="B58">
        <f>_xlfn.XLOOKUP(Table15[[#This Row],[year]],global_plastics_production[Year],global_plastics_production[Annual plastic production between 1950 and 2019])</f>
        <v>280000000</v>
      </c>
      <c r="K58">
        <v>2006</v>
      </c>
      <c r="L58" cm="1">
        <f t="array" ref="L58">_xlfn.XLOOKUP(Table7[[#This Row],[year]],Table15[year],Table15[plastic production],_xlfn.LAMBDA(_xlpm.x,15000000*EXP(0.0484*_xlpm.x))(Table7[[#This Row],[year]]-$A$2))</f>
        <v>280000000</v>
      </c>
    </row>
    <row r="59" spans="1:12" x14ac:dyDescent="0.55000000000000004">
      <c r="A59">
        <v>2007</v>
      </c>
      <c r="B59">
        <f>_xlfn.XLOOKUP(Table15[[#This Row],[year]],global_plastics_production[Year],global_plastics_production[Annual plastic production between 1950 and 2019])</f>
        <v>295000000</v>
      </c>
      <c r="K59">
        <v>2007</v>
      </c>
      <c r="L59" cm="1">
        <f t="array" ref="L59">_xlfn.XLOOKUP(Table7[[#This Row],[year]],Table15[year],Table15[plastic production],_xlfn.LAMBDA(_xlpm.x,15000000*EXP(0.0484*_xlpm.x))(Table7[[#This Row],[year]]-$A$2))</f>
        <v>295000000</v>
      </c>
    </row>
    <row r="60" spans="1:12" x14ac:dyDescent="0.55000000000000004">
      <c r="A60">
        <v>2008</v>
      </c>
      <c r="B60">
        <f>_xlfn.XLOOKUP(Table15[[#This Row],[year]],global_plastics_production[Year],global_plastics_production[Annual plastic production between 1950 and 2019])</f>
        <v>281000000</v>
      </c>
      <c r="K60">
        <v>2008</v>
      </c>
      <c r="L60" cm="1">
        <f t="array" ref="L60">_xlfn.XLOOKUP(Table7[[#This Row],[year]],Table15[year],Table15[plastic production],_xlfn.LAMBDA(_xlpm.x,15000000*EXP(0.0484*_xlpm.x))(Table7[[#This Row],[year]]-$A$2))</f>
        <v>281000000</v>
      </c>
    </row>
    <row r="61" spans="1:12" x14ac:dyDescent="0.55000000000000004">
      <c r="A61">
        <v>2009</v>
      </c>
      <c r="B61">
        <f>_xlfn.XLOOKUP(Table15[[#This Row],[year]],global_plastics_production[Year],global_plastics_production[Annual plastic production between 1950 and 2019])</f>
        <v>288000000</v>
      </c>
      <c r="K61">
        <v>2009</v>
      </c>
      <c r="L61" cm="1">
        <f t="array" ref="L61">_xlfn.XLOOKUP(Table7[[#This Row],[year]],Table15[year],Table15[plastic production],_xlfn.LAMBDA(_xlpm.x,15000000*EXP(0.0484*_xlpm.x))(Table7[[#This Row],[year]]-$A$2))</f>
        <v>288000000</v>
      </c>
    </row>
    <row r="62" spans="1:12" x14ac:dyDescent="0.55000000000000004">
      <c r="A62">
        <v>2010</v>
      </c>
      <c r="B62">
        <f>_xlfn.XLOOKUP(Table15[[#This Row],[year]],global_plastics_production[Year],global_plastics_production[Annual plastic production between 1950 and 2019])</f>
        <v>313000000</v>
      </c>
      <c r="K62">
        <v>2010</v>
      </c>
      <c r="L62" cm="1">
        <f t="array" ref="L62">_xlfn.XLOOKUP(Table7[[#This Row],[year]],Table15[year],Table15[plastic production],_xlfn.LAMBDA(_xlpm.x,15000000*EXP(0.0484*_xlpm.x))(Table7[[#This Row],[year]]-$A$2))</f>
        <v>313000000</v>
      </c>
    </row>
    <row r="63" spans="1:12" x14ac:dyDescent="0.55000000000000004">
      <c r="A63">
        <v>2011</v>
      </c>
      <c r="B63">
        <f>_xlfn.XLOOKUP(Table15[[#This Row],[year]],global_plastics_production[Year],global_plastics_production[Annual plastic production between 1950 and 2019])</f>
        <v>325000000</v>
      </c>
      <c r="K63">
        <v>2011</v>
      </c>
      <c r="L63" cm="1">
        <f t="array" ref="L63">_xlfn.XLOOKUP(Table7[[#This Row],[year]],Table15[year],Table15[plastic production],_xlfn.LAMBDA(_xlpm.x,15000000*EXP(0.0484*_xlpm.x))(Table7[[#This Row],[year]]-$A$2))</f>
        <v>325000000</v>
      </c>
    </row>
    <row r="64" spans="1:12" x14ac:dyDescent="0.55000000000000004">
      <c r="A64">
        <v>2012</v>
      </c>
      <c r="B64">
        <f>_xlfn.XLOOKUP(Table15[[#This Row],[year]],global_plastics_production[Year],global_plastics_production[Annual plastic production between 1950 and 2019])</f>
        <v>338000000</v>
      </c>
      <c r="K64">
        <v>2012</v>
      </c>
      <c r="L64" cm="1">
        <f t="array" ref="L64">_xlfn.XLOOKUP(Table7[[#This Row],[year]],Table15[year],Table15[plastic production],_xlfn.LAMBDA(_xlpm.x,15000000*EXP(0.0484*_xlpm.x))(Table7[[#This Row],[year]]-$A$2))</f>
        <v>338000000</v>
      </c>
    </row>
    <row r="65" spans="1:12" x14ac:dyDescent="0.55000000000000004">
      <c r="A65">
        <v>2013</v>
      </c>
      <c r="B65">
        <f>_xlfn.XLOOKUP(Table15[[#This Row],[year]],global_plastics_production[Year],global_plastics_production[Annual plastic production between 1950 and 2019])</f>
        <v>352000000</v>
      </c>
      <c r="K65">
        <v>2013</v>
      </c>
      <c r="L65" cm="1">
        <f t="array" ref="L65">_xlfn.XLOOKUP(Table7[[#This Row],[year]],Table15[year],Table15[plastic production],_xlfn.LAMBDA(_xlpm.x,15000000*EXP(0.0484*_xlpm.x))(Table7[[#This Row],[year]]-$A$2))</f>
        <v>352000000</v>
      </c>
    </row>
    <row r="66" spans="1:12" x14ac:dyDescent="0.55000000000000004">
      <c r="A66">
        <v>2014</v>
      </c>
      <c r="B66">
        <f>_xlfn.XLOOKUP(Table15[[#This Row],[year]],global_plastics_production[Year],global_plastics_production[Annual plastic production between 1950 and 2019])</f>
        <v>367000000</v>
      </c>
      <c r="K66">
        <v>2014</v>
      </c>
      <c r="L66" cm="1">
        <f t="array" ref="L66">_xlfn.XLOOKUP(Table7[[#This Row],[year]],Table15[year],Table15[plastic production],_xlfn.LAMBDA(_xlpm.x,15000000*EXP(0.0484*_xlpm.x))(Table7[[#This Row],[year]]-$A$2))</f>
        <v>367000000</v>
      </c>
    </row>
    <row r="67" spans="1:12" x14ac:dyDescent="0.55000000000000004">
      <c r="A67">
        <v>2015</v>
      </c>
      <c r="B67">
        <f>_xlfn.XLOOKUP(Table15[[#This Row],[year]],global_plastics_production[Year],global_plastics_production[Annual plastic production between 1950 and 2019])</f>
        <v>381000000</v>
      </c>
      <c r="K67">
        <v>2015</v>
      </c>
      <c r="L67" cm="1">
        <f t="array" ref="L67">_xlfn.XLOOKUP(Table7[[#This Row],[year]],Table15[year],Table15[plastic production],_xlfn.LAMBDA(_xlpm.x,15000000*EXP(0.0484*_xlpm.x))(Table7[[#This Row],[year]]-$A$2))</f>
        <v>381000000</v>
      </c>
    </row>
    <row r="68" spans="1:12" x14ac:dyDescent="0.55000000000000004">
      <c r="A68">
        <v>2016</v>
      </c>
      <c r="B68">
        <f>_xlfn.XLOOKUP(Table15[[#This Row],[year]],global_plastics_production[Year],global_plastics_production[Annual plastic production between 1950 and 2019])</f>
        <v>400050000</v>
      </c>
      <c r="K68">
        <v>2016</v>
      </c>
      <c r="L68" cm="1">
        <f t="array" ref="L68">_xlfn.XLOOKUP(Table7[[#This Row],[year]],Table15[year],Table15[plastic production],_xlfn.LAMBDA(_xlpm.x,15000000*EXP(0.0484*_xlpm.x))(Table7[[#This Row],[year]]-$A$2))</f>
        <v>400050000</v>
      </c>
    </row>
    <row r="69" spans="1:12" x14ac:dyDescent="0.55000000000000004">
      <c r="A69">
        <v>2017</v>
      </c>
      <c r="B69">
        <f>_xlfn.XLOOKUP(Table15[[#This Row],[year]],global_plastics_production[Year],global_plastics_production[Annual plastic production between 1950 and 2019])</f>
        <v>420052500</v>
      </c>
      <c r="K69">
        <v>2017</v>
      </c>
      <c r="L69" cm="1">
        <f t="array" ref="L69">_xlfn.XLOOKUP(Table7[[#This Row],[year]],Table15[year],Table15[plastic production],_xlfn.LAMBDA(_xlpm.x,15000000*EXP(0.0484*_xlpm.x))(Table7[[#This Row],[year]]-$A$2))</f>
        <v>420052500</v>
      </c>
    </row>
    <row r="70" spans="1:12" x14ac:dyDescent="0.55000000000000004">
      <c r="A70">
        <v>2018</v>
      </c>
      <c r="B70">
        <f>_xlfn.XLOOKUP(Table15[[#This Row],[year]],global_plastics_production[Year],global_plastics_production[Annual plastic production between 1950 and 2019])</f>
        <v>441055140</v>
      </c>
      <c r="K70">
        <v>2018</v>
      </c>
      <c r="L70" cm="1">
        <f t="array" ref="L70">_xlfn.XLOOKUP(Table7[[#This Row],[year]],Table15[year],Table15[plastic production],_xlfn.LAMBDA(_xlpm.x,15000000*EXP(0.0484*_xlpm.x))(Table7[[#This Row],[year]]-$A$2))</f>
        <v>441055140</v>
      </c>
    </row>
    <row r="71" spans="1:12" x14ac:dyDescent="0.55000000000000004">
      <c r="A71">
        <v>2019</v>
      </c>
      <c r="B71">
        <f>_xlfn.XLOOKUP(Table15[[#This Row],[year]],global_plastics_production[Year],global_plastics_production[Annual plastic production between 1950 and 2019])</f>
        <v>459746020</v>
      </c>
      <c r="K71">
        <v>2019</v>
      </c>
      <c r="L71" cm="1">
        <f t="array" ref="L71">_xlfn.XLOOKUP(Table7[[#This Row],[year]],Table15[year],Table15[plastic production],_xlfn.LAMBDA(_xlpm.x,15000000*EXP(0.0484*_xlpm.x))(Table7[[#This Row],[year]]-$A$2))</f>
        <v>459746020</v>
      </c>
    </row>
    <row r="72" spans="1:12" x14ac:dyDescent="0.55000000000000004">
      <c r="K72">
        <v>2020</v>
      </c>
      <c r="L72" cm="1">
        <f t="array" ref="L72">_xlfn.XLOOKUP(Table7[[#This Row],[year]],Table15[year],Table15[plastic production],_xlfn.LAMBDA(_xlpm.x,15000000*EXP(0.0484*_xlpm.x))(Table7[[#This Row],[year]]-$A$2))</f>
        <v>444100194.8729673</v>
      </c>
    </row>
    <row r="73" spans="1:12" x14ac:dyDescent="0.55000000000000004">
      <c r="K73">
        <v>2021</v>
      </c>
      <c r="L73" cm="1">
        <f t="array" ref="L73">_xlfn.XLOOKUP(Table7[[#This Row],[year]],Table15[year],Table15[plastic production],_xlfn.LAMBDA(_xlpm.x,15000000*EXP(0.0484*_xlpm.x))(Table7[[#This Row],[year]]-$A$2))</f>
        <v>466123304.52151185</v>
      </c>
    </row>
    <row r="74" spans="1:12" x14ac:dyDescent="0.55000000000000004">
      <c r="K74">
        <v>2022</v>
      </c>
      <c r="L74" cm="1">
        <f t="array" ref="L74">_xlfn.XLOOKUP(Table7[[#This Row],[year]],Table15[year],Table15[plastic production],_xlfn.LAMBDA(_xlpm.x,15000000*EXP(0.0484*_xlpm.x))(Table7[[#This Row],[year]]-$A$2))</f>
        <v>489238549.15263742</v>
      </c>
    </row>
    <row r="75" spans="1:12" x14ac:dyDescent="0.55000000000000004">
      <c r="K75">
        <v>2023</v>
      </c>
      <c r="L75" cm="1">
        <f t="array" ref="L75">_xlfn.XLOOKUP(Table7[[#This Row],[year]],Table15[year],Table15[plastic production],_xlfn.LAMBDA(_xlpm.x,15000000*EXP(0.0484*_xlpm.x))(Table7[[#This Row],[year]]-$A$2))</f>
        <v>513500088.18520963</v>
      </c>
    </row>
    <row r="76" spans="1:12" x14ac:dyDescent="0.55000000000000004">
      <c r="K76">
        <v>2024</v>
      </c>
      <c r="L76" cm="1">
        <f t="array" ref="L76">_xlfn.XLOOKUP(Table7[[#This Row],[year]],Table15[year],Table15[plastic production],_xlfn.LAMBDA(_xlpm.x,15000000*EXP(0.0484*_xlpm.x))(Table7[[#This Row],[year]]-$A$2))</f>
        <v>538964766.82574713</v>
      </c>
    </row>
    <row r="77" spans="1:12" x14ac:dyDescent="0.55000000000000004">
      <c r="K77">
        <v>2025</v>
      </c>
      <c r="L77" cm="1">
        <f t="array" ref="L77">_xlfn.XLOOKUP(Table7[[#This Row],[year]],Table15[year],Table15[plastic production],_xlfn.LAMBDA(_xlpm.x,15000000*EXP(0.0484*_xlpm.x))(Table7[[#This Row],[year]]-$A$2))</f>
        <v>565692249.25772619</v>
      </c>
    </row>
    <row r="78" spans="1:12" x14ac:dyDescent="0.55000000000000004">
      <c r="K78">
        <v>2026</v>
      </c>
      <c r="L78" cm="1">
        <f t="array" ref="L78">_xlfn.XLOOKUP(Table7[[#This Row],[year]],Table15[year],Table15[plastic production],_xlfn.LAMBDA(_xlpm.x,15000000*EXP(0.0484*_xlpm.x))(Table7[[#This Row],[year]]-$A$2))</f>
        <v>593745158.43579662</v>
      </c>
    </row>
    <row r="79" spans="1:12" x14ac:dyDescent="0.55000000000000004">
      <c r="K79">
        <v>2027</v>
      </c>
      <c r="L79" cm="1">
        <f t="array" ref="L79">_xlfn.XLOOKUP(Table7[[#This Row],[year]],Table15[year],Table15[plastic production],_xlfn.LAMBDA(_xlpm.x,15000000*EXP(0.0484*_xlpm.x))(Table7[[#This Row],[year]]-$A$2))</f>
        <v>623189222.81245017</v>
      </c>
    </row>
    <row r="80" spans="1:12" x14ac:dyDescent="0.55000000000000004">
      <c r="K80">
        <v>2028</v>
      </c>
      <c r="L80" cm="1">
        <f t="array" ref="L80">_xlfn.XLOOKUP(Table7[[#This Row],[year]],Table15[year],Table15[plastic production],_xlfn.LAMBDA(_xlpm.x,15000000*EXP(0.0484*_xlpm.x))(Table7[[#This Row],[year]]-$A$2))</f>
        <v>654093430.34092402</v>
      </c>
    </row>
    <row r="81" spans="11:12" x14ac:dyDescent="0.55000000000000004">
      <c r="K81">
        <v>2029</v>
      </c>
      <c r="L81" cm="1">
        <f t="array" ref="L81">_xlfn.XLOOKUP(Table7[[#This Row],[year]],Table15[year],Table15[plastic production],_xlfn.LAMBDA(_xlpm.x,15000000*EXP(0.0484*_xlpm.x))(Table7[[#This Row],[year]]-$A$2))</f>
        <v>686530190.11517119</v>
      </c>
    </row>
    <row r="82" spans="11:12" x14ac:dyDescent="0.55000000000000004">
      <c r="K82">
        <v>2030</v>
      </c>
      <c r="L82" cm="1">
        <f t="array" ref="L82">_xlfn.XLOOKUP(Table7[[#This Row],[year]],Table15[year],Table15[plastic production],_xlfn.LAMBDA(_xlpm.x,15000000*EXP(0.0484*_xlpm.x))(Table7[[#This Row],[year]]-$A$2))</f>
        <v>720575502.02562296</v>
      </c>
    </row>
    <row r="83" spans="11:12" x14ac:dyDescent="0.55000000000000004">
      <c r="K83">
        <v>2031</v>
      </c>
      <c r="L83" cm="1">
        <f t="array" ref="L83">_xlfn.XLOOKUP(Table7[[#This Row],[year]],Table15[year],Table15[plastic production],_xlfn.LAMBDA(_xlpm.x,15000000*EXP(0.0484*_xlpm.x))(Table7[[#This Row],[year]]-$A$2))</f>
        <v>756309134.82824922</v>
      </c>
    </row>
    <row r="84" spans="11:12" x14ac:dyDescent="0.55000000000000004">
      <c r="K84">
        <v>2032</v>
      </c>
      <c r="L84" cm="1">
        <f t="array" ref="L84">_xlfn.XLOOKUP(Table7[[#This Row],[year]],Table15[year],Table15[plastic production],_xlfn.LAMBDA(_xlpm.x,15000000*EXP(0.0484*_xlpm.x))(Table7[[#This Row],[year]]-$A$2))</f>
        <v>793814813.04413676</v>
      </c>
    </row>
    <row r="85" spans="11:12" x14ac:dyDescent="0.55000000000000004">
      <c r="K85">
        <v>2033</v>
      </c>
      <c r="L85" cm="1">
        <f t="array" ref="L85">_xlfn.XLOOKUP(Table7[[#This Row],[year]],Table15[year],Table15[plastic production],_xlfn.LAMBDA(_xlpm.x,15000000*EXP(0.0484*_xlpm.x))(Table7[[#This Row],[year]]-$A$2))</f>
        <v>833180413.12749326</v>
      </c>
    </row>
    <row r="86" spans="11:12" x14ac:dyDescent="0.55000000000000004">
      <c r="K86">
        <v>2034</v>
      </c>
      <c r="L86" cm="1">
        <f t="array" ref="L86">_xlfn.XLOOKUP(Table7[[#This Row],[year]],Table15[year],Table15[plastic production],_xlfn.LAMBDA(_xlpm.x,15000000*EXP(0.0484*_xlpm.x))(Table7[[#This Row],[year]]-$A$2))</f>
        <v>874498169.36170328</v>
      </c>
    </row>
    <row r="87" spans="11:12" x14ac:dyDescent="0.55000000000000004">
      <c r="K87">
        <v>2035</v>
      </c>
      <c r="L87" cm="1">
        <f t="array" ref="L87">_xlfn.XLOOKUP(Table7[[#This Row],[year]],Table15[year],Table15[plastic production],_xlfn.LAMBDA(_xlpm.x,15000000*EXP(0.0484*_xlpm.x))(Table7[[#This Row],[year]]-$A$2))</f>
        <v>917864889.96585286</v>
      </c>
    </row>
    <row r="88" spans="11:12" x14ac:dyDescent="0.55000000000000004">
      <c r="K88">
        <v>2036</v>
      </c>
      <c r="L88" cm="1">
        <f t="array" ref="L88">_xlfn.XLOOKUP(Table7[[#This Row],[year]],Table15[year],Table15[plastic production],_xlfn.LAMBDA(_xlpm.x,15000000*EXP(0.0484*_xlpm.x))(Table7[[#This Row],[year]]-$A$2))</f>
        <v>963382183.91806448</v>
      </c>
    </row>
    <row r="89" spans="11:12" x14ac:dyDescent="0.55000000000000004">
      <c r="K89">
        <v>2037</v>
      </c>
      <c r="L89" cm="1">
        <f t="array" ref="L89">_xlfn.XLOOKUP(Table7[[#This Row],[year]],Table15[year],Table15[plastic production],_xlfn.LAMBDA(_xlpm.x,15000000*EXP(0.0484*_xlpm.x))(Table7[[#This Row],[year]]-$A$2))</f>
        <v>1011156699.0270947</v>
      </c>
    </row>
    <row r="90" spans="11:12" x14ac:dyDescent="0.55000000000000004">
      <c r="K90">
        <v>2038</v>
      </c>
      <c r="L90" cm="1">
        <f t="array" ref="L90">_xlfn.XLOOKUP(Table7[[#This Row],[year]],Table15[year],Table15[plastic production],_xlfn.LAMBDA(_xlpm.x,15000000*EXP(0.0484*_xlpm.x))(Table7[[#This Row],[year]]-$A$2))</f>
        <v>1061300371.8099991</v>
      </c>
    </row>
    <row r="91" spans="11:12" x14ac:dyDescent="0.55000000000000004">
      <c r="K91">
        <v>2039</v>
      </c>
      <c r="L91" cm="1">
        <f t="array" ref="L91">_xlfn.XLOOKUP(Table7[[#This Row],[year]],Table15[year],Table15[plastic production],_xlfn.LAMBDA(_xlpm.x,15000000*EXP(0.0484*_xlpm.x))(Table7[[#This Row],[year]]-$A$2))</f>
        <v>1113930689.7613308</v>
      </c>
    </row>
    <row r="92" spans="11:12" x14ac:dyDescent="0.55000000000000004">
      <c r="K92">
        <v>2040</v>
      </c>
      <c r="L92" cm="1">
        <f t="array" ref="L92">_xlfn.XLOOKUP(Table7[[#This Row],[year]],Table15[year],Table15[plastic production],_xlfn.LAMBDA(_xlpm.x,15000000*EXP(0.0484*_xlpm.x))(Table7[[#This Row],[year]]-$A$2))</f>
        <v>1169170966.6283791</v>
      </c>
    </row>
    <row r="93" spans="11:12" x14ac:dyDescent="0.55000000000000004">
      <c r="K93">
        <v>2041</v>
      </c>
      <c r="L93" cm="1">
        <f t="array" ref="L93">_xlfn.XLOOKUP(Table7[[#This Row],[year]],Table15[year],Table15[plastic production],_xlfn.LAMBDA(_xlpm.x,15000000*EXP(0.0484*_xlpm.x))(Table7[[#This Row],[year]]-$A$2))</f>
        <v>1227150631.3374138</v>
      </c>
    </row>
    <row r="94" spans="11:12" x14ac:dyDescent="0.55000000000000004">
      <c r="K94">
        <v>2042</v>
      </c>
      <c r="L94" cm="1">
        <f t="array" ref="L94">_xlfn.XLOOKUP(Table7[[#This Row],[year]],Table15[year],Table15[plastic production],_xlfn.LAMBDA(_xlpm.x,15000000*EXP(0.0484*_xlpm.x))(Table7[[#This Row],[year]]-$A$2))</f>
        <v>1288005531.2479062</v>
      </c>
    </row>
    <row r="95" spans="11:12" x14ac:dyDescent="0.55000000000000004">
      <c r="K95">
        <v>2043</v>
      </c>
      <c r="L95" cm="1">
        <f t="array" ref="L95">_xlfn.XLOOKUP(Table7[[#This Row],[year]],Table15[year],Table15[plastic production],_xlfn.LAMBDA(_xlpm.x,15000000*EXP(0.0484*_xlpm.x))(Table7[[#This Row],[year]]-$A$2))</f>
        <v>1351878250.4452453</v>
      </c>
    </row>
    <row r="96" spans="11:12" x14ac:dyDescent="0.55000000000000004">
      <c r="K96">
        <v>2044</v>
      </c>
      <c r="L96" cm="1">
        <f t="array" ref="L96">_xlfn.XLOOKUP(Table7[[#This Row],[year]],Table15[year],Table15[plastic production],_xlfn.LAMBDA(_xlpm.x,15000000*EXP(0.0484*_xlpm.x))(Table7[[#This Row],[year]]-$A$2))</f>
        <v>1418918443.8177218</v>
      </c>
    </row>
    <row r="97" spans="11:12" x14ac:dyDescent="0.55000000000000004">
      <c r="K97">
        <v>2045</v>
      </c>
      <c r="L97" cm="1">
        <f t="array" ref="L97">_xlfn.XLOOKUP(Table7[[#This Row],[year]],Table15[year],Table15[plastic production],_xlfn.LAMBDA(_xlpm.x,15000000*EXP(0.0484*_xlpm.x))(Table7[[#This Row],[year]]-$A$2))</f>
        <v>1489283187.7005262</v>
      </c>
    </row>
    <row r="98" spans="11:12" x14ac:dyDescent="0.55000000000000004">
      <c r="K98">
        <v>2046</v>
      </c>
      <c r="L98" cm="1">
        <f t="array" ref="L98">_xlfn.XLOOKUP(Table7[[#This Row],[year]],Table15[year],Table15[plastic production],_xlfn.LAMBDA(_xlpm.x,15000000*EXP(0.0484*_xlpm.x))(Table7[[#This Row],[year]]-$A$2))</f>
        <v>1563137347.908325</v>
      </c>
    </row>
    <row r="99" spans="11:12" x14ac:dyDescent="0.55000000000000004">
      <c r="K99">
        <v>2047</v>
      </c>
      <c r="L99" cm="1">
        <f t="array" ref="L99">_xlfn.XLOOKUP(Table7[[#This Row],[year]],Table15[year],Table15[plastic production],_xlfn.LAMBDA(_xlpm.x,15000000*EXP(0.0484*_xlpm.x))(Table7[[#This Row],[year]]-$A$2))</f>
        <v>1640653966.0187209</v>
      </c>
    </row>
    <row r="100" spans="11:12" x14ac:dyDescent="0.55000000000000004">
      <c r="K100">
        <v>2048</v>
      </c>
      <c r="L100" cm="1">
        <f t="array" ref="L100">_xlfn.XLOOKUP(Table7[[#This Row],[year]],Table15[year],Table15[plastic production],_xlfn.LAMBDA(_xlpm.x,15000000*EXP(0.0484*_xlpm.x))(Table7[[#This Row],[year]]-$A$2))</f>
        <v>1722014664.8116708</v>
      </c>
    </row>
    <row r="101" spans="11:12" x14ac:dyDescent="0.55000000000000004">
      <c r="K101">
        <v>2049</v>
      </c>
      <c r="L101" cm="1">
        <f t="array" ref="L101">_xlfn.XLOOKUP(Table7[[#This Row],[year]],Table15[year],Table15[plastic production],_xlfn.LAMBDA(_xlpm.x,15000000*EXP(0.0484*_xlpm.x))(Table7[[#This Row],[year]]-$A$2))</f>
        <v>1807410073.8148062</v>
      </c>
    </row>
    <row r="102" spans="11:12" x14ac:dyDescent="0.55000000000000004">
      <c r="K102">
        <v>2050</v>
      </c>
      <c r="L102" cm="1">
        <f t="array" ref="L102">_xlfn.XLOOKUP(Table7[[#This Row],[year]],Table15[year],Table15[plastic production],_xlfn.LAMBDA(_xlpm.x,15000000*EXP(0.0484*_xlpm.x))(Table7[[#This Row],[year]]-$A$2))</f>
        <v>1897040275.9517214</v>
      </c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AE48A-539B-46DA-8138-1A8E4AF91351}">
  <dimension ref="A1:N202"/>
  <sheetViews>
    <sheetView topLeftCell="B1" workbookViewId="0">
      <selection activeCell="L4" sqref="K1:N202"/>
    </sheetView>
  </sheetViews>
  <sheetFormatPr defaultRowHeight="15.3" x14ac:dyDescent="0.55000000000000004"/>
  <cols>
    <col min="1" max="1" width="7.234375" bestFit="1" customWidth="1"/>
    <col min="2" max="2" width="16.76171875" bestFit="1" customWidth="1"/>
    <col min="11" max="11" width="7.234375" bestFit="1" customWidth="1"/>
    <col min="12" max="12" width="19" bestFit="1" customWidth="1"/>
    <col min="13" max="13" width="13.17578125" bestFit="1" customWidth="1"/>
    <col min="14" max="14" width="14.87890625" bestFit="1" customWidth="1"/>
  </cols>
  <sheetData>
    <row r="1" spans="1:14" x14ac:dyDescent="0.55000000000000004">
      <c r="A1" t="s">
        <v>11</v>
      </c>
      <c r="B1" t="s">
        <v>14</v>
      </c>
      <c r="K1" t="s">
        <v>11</v>
      </c>
      <c r="L1" t="s">
        <v>48</v>
      </c>
      <c r="M1" t="s">
        <v>51</v>
      </c>
      <c r="N1" t="s">
        <v>52</v>
      </c>
    </row>
    <row r="2" spans="1:14" x14ac:dyDescent="0.55000000000000004">
      <c r="A2">
        <v>1850</v>
      </c>
      <c r="B2" cm="1">
        <f t="array" ref="B2">_xlfn.XLOOKUP(1,(Table9[[#This Row],[year]]=co2_mitigation_2c[Year])*("Historical"=co2_mitigation_2c[Entity]),co2_mitigation_2c[CO2 mitigation curves to meet a 2C target])</f>
        <v>2717041000</v>
      </c>
      <c r="K2">
        <v>1850</v>
      </c>
      <c r="L2" cm="1">
        <f t="array" ref="L2">_xlfn.XLOOKUP(Table10[[#This Row],[year]],Table9[year],Table9[GHG emission],_xlfn.LAMBDA(_xlpm.x,2400000000*EXP(0.0169*_xlpm.x))(Table10[[#This Row],[year]]-$A$2))</f>
        <v>2717041000</v>
      </c>
      <c r="M2" cm="1">
        <f t="array" ref="M2">_xlfn.XLOOKUP(1,(Table10[[#This Row],[year]]=co2_mitigation_2c[Year])*(("Historical"=co2_mitigation_2c[Entity])+("Start in 2019"=co2_mitigation_2c[Entity])),co2_mitigation_2c[CO2 mitigation curves to meet a 2C target])</f>
        <v>2717041000</v>
      </c>
      <c r="N2" cm="1">
        <f t="array" ref="N2">_xlfn.XLOOKUP(1,(Table10[[#This Row],[year]]=co2_mitigation_15c[Year])*(("Historical"=co2_mitigation_15c[Entity])+("Start in 2019"=co2_mitigation_15c[Entity])),co2_mitigation_15c[CO2 mitigation curves to meet a 1.5C target])</f>
        <v>2717041000</v>
      </c>
    </row>
    <row r="3" spans="1:14" x14ac:dyDescent="0.55000000000000004">
      <c r="A3">
        <v>1851</v>
      </c>
      <c r="B3" cm="1">
        <f t="array" ref="B3">_xlfn.XLOOKUP(1,(Table9[[#This Row],[year]]=co2_mitigation_2c[Year])*("Historical"=co2_mitigation_2c[Entity]),co2_mitigation_2c[CO2 mitigation curves to meet a 2C target])</f>
        <v>2733435000</v>
      </c>
      <c r="K3">
        <v>1851</v>
      </c>
      <c r="L3" cm="1">
        <f t="array" ref="L3">_xlfn.XLOOKUP(Table10[[#This Row],[year]],Table9[year],Table9[GHG emission],_xlfn.LAMBDA(_xlpm.x,2400000000*EXP(0.0169*_xlpm.x))(Table10[[#This Row],[year]]-$A$2))</f>
        <v>2733435000</v>
      </c>
      <c r="M3" cm="1">
        <f t="array" ref="M3">_xlfn.XLOOKUP(1,(Table10[[#This Row],[year]]=co2_mitigation_2c[Year])*(("Historical"=co2_mitigation_2c[Entity])+("Start in 2019"=co2_mitigation_2c[Entity])),co2_mitigation_2c[CO2 mitigation curves to meet a 2C target])</f>
        <v>2733435000</v>
      </c>
      <c r="N3" cm="1">
        <f t="array" ref="N3">_xlfn.XLOOKUP(1,(Table10[[#This Row],[year]]=co2_mitigation_15c[Year])*(("Historical"=co2_mitigation_15c[Entity])+("Start in 2019"=co2_mitigation_15c[Entity])),co2_mitigation_15c[CO2 mitigation curves to meet a 1.5C target])</f>
        <v>2733435000</v>
      </c>
    </row>
    <row r="4" spans="1:14" x14ac:dyDescent="0.55000000000000004">
      <c r="A4">
        <v>1852</v>
      </c>
      <c r="B4" cm="1">
        <f t="array" ref="B4">_xlfn.XLOOKUP(1,(Table9[[#This Row],[year]]=co2_mitigation_2c[Year])*("Historical"=co2_mitigation_2c[Entity]),co2_mitigation_2c[CO2 mitigation curves to meet a 2C target])</f>
        <v>2760245000</v>
      </c>
      <c r="K4">
        <v>1852</v>
      </c>
      <c r="L4" cm="1">
        <f t="array" ref="L4">_xlfn.XLOOKUP(Table10[[#This Row],[year]],Table9[year],Table9[GHG emission],_xlfn.LAMBDA(_xlpm.x,2400000000*EXP(0.0169*_xlpm.x))(Table10[[#This Row],[year]]-$A$2))</f>
        <v>2760245000</v>
      </c>
      <c r="M4" cm="1">
        <f t="array" ref="M4">_xlfn.XLOOKUP(1,(Table10[[#This Row],[year]]=co2_mitigation_2c[Year])*(("Historical"=co2_mitigation_2c[Entity])+("Start in 2019"=co2_mitigation_2c[Entity])),co2_mitigation_2c[CO2 mitigation curves to meet a 2C target])</f>
        <v>2760245000</v>
      </c>
      <c r="N4" cm="1">
        <f t="array" ref="N4">_xlfn.XLOOKUP(1,(Table10[[#This Row],[year]]=co2_mitigation_15c[Year])*(("Historical"=co2_mitigation_15c[Entity])+("Start in 2019"=co2_mitigation_15c[Entity])),co2_mitigation_15c[CO2 mitigation curves to meet a 1.5C target])</f>
        <v>2760245000</v>
      </c>
    </row>
    <row r="5" spans="1:14" x14ac:dyDescent="0.55000000000000004">
      <c r="A5">
        <v>1853</v>
      </c>
      <c r="B5" cm="1">
        <f t="array" ref="B5">_xlfn.XLOOKUP(1,(Table9[[#This Row],[year]]=co2_mitigation_2c[Year])*("Historical"=co2_mitigation_2c[Entity]),co2_mitigation_2c[CO2 mitigation curves to meet a 2C target])</f>
        <v>2788877000</v>
      </c>
      <c r="K5">
        <v>1853</v>
      </c>
      <c r="L5" cm="1">
        <f t="array" ref="L5">_xlfn.XLOOKUP(Table10[[#This Row],[year]],Table9[year],Table9[GHG emission],_xlfn.LAMBDA(_xlpm.x,2400000000*EXP(0.0169*_xlpm.x))(Table10[[#This Row],[year]]-$A$2))</f>
        <v>2788877000</v>
      </c>
      <c r="M5" cm="1">
        <f t="array" ref="M5">_xlfn.XLOOKUP(1,(Table10[[#This Row],[year]]=co2_mitigation_2c[Year])*(("Historical"=co2_mitigation_2c[Entity])+("Start in 2019"=co2_mitigation_2c[Entity])),co2_mitigation_2c[CO2 mitigation curves to meet a 2C target])</f>
        <v>2788877000</v>
      </c>
      <c r="N5" cm="1">
        <f t="array" ref="N5">_xlfn.XLOOKUP(1,(Table10[[#This Row],[year]]=co2_mitigation_15c[Year])*(("Historical"=co2_mitigation_15c[Entity])+("Start in 2019"=co2_mitigation_15c[Entity])),co2_mitigation_15c[CO2 mitigation curves to meet a 1.5C target])</f>
        <v>2788877000</v>
      </c>
    </row>
    <row r="6" spans="1:14" x14ac:dyDescent="0.55000000000000004">
      <c r="A6">
        <v>1854</v>
      </c>
      <c r="B6" cm="1">
        <f t="array" ref="B6">_xlfn.XLOOKUP(1,(Table9[[#This Row],[year]]=co2_mitigation_2c[Year])*("Historical"=co2_mitigation_2c[Entity]),co2_mitigation_2c[CO2 mitigation curves to meet a 2C target])</f>
        <v>2836878000</v>
      </c>
      <c r="K6">
        <v>1854</v>
      </c>
      <c r="L6" cm="1">
        <f t="array" ref="L6">_xlfn.XLOOKUP(Table10[[#This Row],[year]],Table9[year],Table9[GHG emission],_xlfn.LAMBDA(_xlpm.x,2400000000*EXP(0.0169*_xlpm.x))(Table10[[#This Row],[year]]-$A$2))</f>
        <v>2836878000</v>
      </c>
      <c r="M6" cm="1">
        <f t="array" ref="M6">_xlfn.XLOOKUP(1,(Table10[[#This Row],[year]]=co2_mitigation_2c[Year])*(("Historical"=co2_mitigation_2c[Entity])+("Start in 2019"=co2_mitigation_2c[Entity])),co2_mitigation_2c[CO2 mitigation curves to meet a 2C target])</f>
        <v>2836878000</v>
      </c>
      <c r="N6" cm="1">
        <f t="array" ref="N6">_xlfn.XLOOKUP(1,(Table10[[#This Row],[year]]=co2_mitigation_15c[Year])*(("Historical"=co2_mitigation_15c[Entity])+("Start in 2019"=co2_mitigation_15c[Entity])),co2_mitigation_15c[CO2 mitigation curves to meet a 1.5C target])</f>
        <v>2836878000</v>
      </c>
    </row>
    <row r="7" spans="1:14" x14ac:dyDescent="0.55000000000000004">
      <c r="A7">
        <v>1855</v>
      </c>
      <c r="B7" cm="1">
        <f t="array" ref="B7">_xlfn.XLOOKUP(1,(Table9[[#This Row],[year]]=co2_mitigation_2c[Year])*("Historical"=co2_mitigation_2c[Entity]),co2_mitigation_2c[CO2 mitigation curves to meet a 2C target])</f>
        <v>2849409000</v>
      </c>
      <c r="K7">
        <v>1855</v>
      </c>
      <c r="L7" cm="1">
        <f t="array" ref="L7">_xlfn.XLOOKUP(Table10[[#This Row],[year]],Table9[year],Table9[GHG emission],_xlfn.LAMBDA(_xlpm.x,2400000000*EXP(0.0169*_xlpm.x))(Table10[[#This Row],[year]]-$A$2))</f>
        <v>2849409000</v>
      </c>
      <c r="M7" cm="1">
        <f t="array" ref="M7">_xlfn.XLOOKUP(1,(Table10[[#This Row],[year]]=co2_mitigation_2c[Year])*(("Historical"=co2_mitigation_2c[Entity])+("Start in 2019"=co2_mitigation_2c[Entity])),co2_mitigation_2c[CO2 mitigation curves to meet a 2C target])</f>
        <v>2849409000</v>
      </c>
      <c r="N7" cm="1">
        <f t="array" ref="N7">_xlfn.XLOOKUP(1,(Table10[[#This Row],[year]]=co2_mitigation_15c[Year])*(("Historical"=co2_mitigation_15c[Entity])+("Start in 2019"=co2_mitigation_15c[Entity])),co2_mitigation_15c[CO2 mitigation curves to meet a 1.5C target])</f>
        <v>2849409000</v>
      </c>
    </row>
    <row r="8" spans="1:14" x14ac:dyDescent="0.55000000000000004">
      <c r="A8">
        <v>1856</v>
      </c>
      <c r="B8" cm="1">
        <f t="array" ref="B8">_xlfn.XLOOKUP(1,(Table9[[#This Row],[year]]=co2_mitigation_2c[Year])*("Historical"=co2_mitigation_2c[Entity]),co2_mitigation_2c[CO2 mitigation curves to meet a 2C target])</f>
        <v>2881320000</v>
      </c>
      <c r="K8">
        <v>1856</v>
      </c>
      <c r="L8" cm="1">
        <f t="array" ref="L8">_xlfn.XLOOKUP(Table10[[#This Row],[year]],Table9[year],Table9[GHG emission],_xlfn.LAMBDA(_xlpm.x,2400000000*EXP(0.0169*_xlpm.x))(Table10[[#This Row],[year]]-$A$2))</f>
        <v>2881320000</v>
      </c>
      <c r="M8" cm="1">
        <f t="array" ref="M8">_xlfn.XLOOKUP(1,(Table10[[#This Row],[year]]=co2_mitigation_2c[Year])*(("Historical"=co2_mitigation_2c[Entity])+("Start in 2019"=co2_mitigation_2c[Entity])),co2_mitigation_2c[CO2 mitigation curves to meet a 2C target])</f>
        <v>2881320000</v>
      </c>
      <c r="N8" cm="1">
        <f t="array" ref="N8">_xlfn.XLOOKUP(1,(Table10[[#This Row],[year]]=co2_mitigation_15c[Year])*(("Historical"=co2_mitigation_15c[Entity])+("Start in 2019"=co2_mitigation_15c[Entity])),co2_mitigation_15c[CO2 mitigation curves to meet a 1.5C target])</f>
        <v>2881320000</v>
      </c>
    </row>
    <row r="9" spans="1:14" x14ac:dyDescent="0.55000000000000004">
      <c r="A9">
        <v>1857</v>
      </c>
      <c r="B9" cm="1">
        <f t="array" ref="B9">_xlfn.XLOOKUP(1,(Table9[[#This Row],[year]]=co2_mitigation_2c[Year])*("Historical"=co2_mitigation_2c[Entity]),co2_mitigation_2c[CO2 mitigation curves to meet a 2C target])</f>
        <v>2908238800</v>
      </c>
      <c r="K9">
        <v>1857</v>
      </c>
      <c r="L9" cm="1">
        <f t="array" ref="L9">_xlfn.XLOOKUP(Table10[[#This Row],[year]],Table9[year],Table9[GHG emission],_xlfn.LAMBDA(_xlpm.x,2400000000*EXP(0.0169*_xlpm.x))(Table10[[#This Row],[year]]-$A$2))</f>
        <v>2908238800</v>
      </c>
      <c r="M9" cm="1">
        <f t="array" ref="M9">_xlfn.XLOOKUP(1,(Table10[[#This Row],[year]]=co2_mitigation_2c[Year])*(("Historical"=co2_mitigation_2c[Entity])+("Start in 2019"=co2_mitigation_2c[Entity])),co2_mitigation_2c[CO2 mitigation curves to meet a 2C target])</f>
        <v>2908238800</v>
      </c>
      <c r="N9" cm="1">
        <f t="array" ref="N9">_xlfn.XLOOKUP(1,(Table10[[#This Row],[year]]=co2_mitigation_15c[Year])*(("Historical"=co2_mitigation_15c[Entity])+("Start in 2019"=co2_mitigation_15c[Entity])),co2_mitigation_15c[CO2 mitigation curves to meet a 1.5C target])</f>
        <v>2908238800</v>
      </c>
    </row>
    <row r="10" spans="1:14" x14ac:dyDescent="0.55000000000000004">
      <c r="A10">
        <v>1858</v>
      </c>
      <c r="B10" cm="1">
        <f t="array" ref="B10">_xlfn.XLOOKUP(1,(Table9[[#This Row],[year]]=co2_mitigation_2c[Year])*("Historical"=co2_mitigation_2c[Entity]),co2_mitigation_2c[CO2 mitigation curves to meet a 2C target])</f>
        <v>2932658000</v>
      </c>
      <c r="K10">
        <v>1858</v>
      </c>
      <c r="L10" cm="1">
        <f t="array" ref="L10">_xlfn.XLOOKUP(Table10[[#This Row],[year]],Table9[year],Table9[GHG emission],_xlfn.LAMBDA(_xlpm.x,2400000000*EXP(0.0169*_xlpm.x))(Table10[[#This Row],[year]]-$A$2))</f>
        <v>2932658000</v>
      </c>
      <c r="M10" cm="1">
        <f t="array" ref="M10">_xlfn.XLOOKUP(1,(Table10[[#This Row],[year]]=co2_mitigation_2c[Year])*(("Historical"=co2_mitigation_2c[Entity])+("Start in 2019"=co2_mitigation_2c[Entity])),co2_mitigation_2c[CO2 mitigation curves to meet a 2C target])</f>
        <v>2932658000</v>
      </c>
      <c r="N10" cm="1">
        <f t="array" ref="N10">_xlfn.XLOOKUP(1,(Table10[[#This Row],[year]]=co2_mitigation_15c[Year])*(("Historical"=co2_mitigation_15c[Entity])+("Start in 2019"=co2_mitigation_15c[Entity])),co2_mitigation_15c[CO2 mitigation curves to meet a 1.5C target])</f>
        <v>2932658000</v>
      </c>
    </row>
    <row r="11" spans="1:14" x14ac:dyDescent="0.55000000000000004">
      <c r="A11">
        <v>1859</v>
      </c>
      <c r="B11" cm="1">
        <f t="array" ref="B11">_xlfn.XLOOKUP(1,(Table9[[#This Row],[year]]=co2_mitigation_2c[Year])*("Historical"=co2_mitigation_2c[Entity]),co2_mitigation_2c[CO2 mitigation curves to meet a 2C target])</f>
        <v>2960075000</v>
      </c>
      <c r="K11">
        <v>1859</v>
      </c>
      <c r="L11" cm="1">
        <f t="array" ref="L11">_xlfn.XLOOKUP(Table10[[#This Row],[year]],Table9[year],Table9[GHG emission],_xlfn.LAMBDA(_xlpm.x,2400000000*EXP(0.0169*_xlpm.x))(Table10[[#This Row],[year]]-$A$2))</f>
        <v>2960075000</v>
      </c>
      <c r="M11" cm="1">
        <f t="array" ref="M11">_xlfn.XLOOKUP(1,(Table10[[#This Row],[year]]=co2_mitigation_2c[Year])*(("Historical"=co2_mitigation_2c[Entity])+("Start in 2019"=co2_mitigation_2c[Entity])),co2_mitigation_2c[CO2 mitigation curves to meet a 2C target])</f>
        <v>2960075000</v>
      </c>
      <c r="N11" cm="1">
        <f t="array" ref="N11">_xlfn.XLOOKUP(1,(Table10[[#This Row],[year]]=co2_mitigation_15c[Year])*(("Historical"=co2_mitigation_15c[Entity])+("Start in 2019"=co2_mitigation_15c[Entity])),co2_mitigation_15c[CO2 mitigation curves to meet a 1.5C target])</f>
        <v>2960075000</v>
      </c>
    </row>
    <row r="12" spans="1:14" x14ac:dyDescent="0.55000000000000004">
      <c r="A12">
        <v>1860</v>
      </c>
      <c r="B12" cm="1">
        <f t="array" ref="B12">_xlfn.XLOOKUP(1,(Table9[[#This Row],[year]]=co2_mitigation_2c[Year])*("Historical"=co2_mitigation_2c[Entity]),co2_mitigation_2c[CO2 mitigation curves to meet a 2C target])</f>
        <v>2882419200</v>
      </c>
      <c r="K12">
        <v>1860</v>
      </c>
      <c r="L12" cm="1">
        <f t="array" ref="L12">_xlfn.XLOOKUP(Table10[[#This Row],[year]],Table9[year],Table9[GHG emission],_xlfn.LAMBDA(_xlpm.x,2400000000*EXP(0.0169*_xlpm.x))(Table10[[#This Row],[year]]-$A$2))</f>
        <v>2882419200</v>
      </c>
      <c r="M12" cm="1">
        <f t="array" ref="M12">_xlfn.XLOOKUP(1,(Table10[[#This Row],[year]]=co2_mitigation_2c[Year])*(("Historical"=co2_mitigation_2c[Entity])+("Start in 2019"=co2_mitigation_2c[Entity])),co2_mitigation_2c[CO2 mitigation curves to meet a 2C target])</f>
        <v>2882419200</v>
      </c>
      <c r="N12" cm="1">
        <f t="array" ref="N12">_xlfn.XLOOKUP(1,(Table10[[#This Row],[year]]=co2_mitigation_15c[Year])*(("Historical"=co2_mitigation_15c[Entity])+("Start in 2019"=co2_mitigation_15c[Entity])),co2_mitigation_15c[CO2 mitigation curves to meet a 1.5C target])</f>
        <v>2882419200</v>
      </c>
    </row>
    <row r="13" spans="1:14" x14ac:dyDescent="0.55000000000000004">
      <c r="A13">
        <v>1861</v>
      </c>
      <c r="B13" cm="1">
        <f t="array" ref="B13">_xlfn.XLOOKUP(1,(Table9[[#This Row],[year]]=co2_mitigation_2c[Year])*("Historical"=co2_mitigation_2c[Entity]),co2_mitigation_2c[CO2 mitigation curves to meet a 2C target])</f>
        <v>2865017900</v>
      </c>
      <c r="K13">
        <v>1861</v>
      </c>
      <c r="L13" cm="1">
        <f t="array" ref="L13">_xlfn.XLOOKUP(Table10[[#This Row],[year]],Table9[year],Table9[GHG emission],_xlfn.LAMBDA(_xlpm.x,2400000000*EXP(0.0169*_xlpm.x))(Table10[[#This Row],[year]]-$A$2))</f>
        <v>2865017900</v>
      </c>
      <c r="M13" cm="1">
        <f t="array" ref="M13">_xlfn.XLOOKUP(1,(Table10[[#This Row],[year]]=co2_mitigation_2c[Year])*(("Historical"=co2_mitigation_2c[Entity])+("Start in 2019"=co2_mitigation_2c[Entity])),co2_mitigation_2c[CO2 mitigation curves to meet a 2C target])</f>
        <v>2865017900</v>
      </c>
      <c r="N13" cm="1">
        <f t="array" ref="N13">_xlfn.XLOOKUP(1,(Table10[[#This Row],[year]]=co2_mitigation_15c[Year])*(("Historical"=co2_mitigation_15c[Entity])+("Start in 2019"=co2_mitigation_15c[Entity])),co2_mitigation_15c[CO2 mitigation curves to meet a 1.5C target])</f>
        <v>2865017900</v>
      </c>
    </row>
    <row r="14" spans="1:14" x14ac:dyDescent="0.55000000000000004">
      <c r="A14">
        <v>1862</v>
      </c>
      <c r="B14" cm="1">
        <f t="array" ref="B14">_xlfn.XLOOKUP(1,(Table9[[#This Row],[year]]=co2_mitigation_2c[Year])*("Historical"=co2_mitigation_2c[Entity]),co2_mitigation_2c[CO2 mitigation curves to meet a 2C target])</f>
        <v>2856137000</v>
      </c>
      <c r="K14">
        <v>1862</v>
      </c>
      <c r="L14" cm="1">
        <f t="array" ref="L14">_xlfn.XLOOKUP(Table10[[#This Row],[year]],Table9[year],Table9[GHG emission],_xlfn.LAMBDA(_xlpm.x,2400000000*EXP(0.0169*_xlpm.x))(Table10[[#This Row],[year]]-$A$2))</f>
        <v>2856137000</v>
      </c>
      <c r="M14" cm="1">
        <f t="array" ref="M14">_xlfn.XLOOKUP(1,(Table10[[#This Row],[year]]=co2_mitigation_2c[Year])*(("Historical"=co2_mitigation_2c[Entity])+("Start in 2019"=co2_mitigation_2c[Entity])),co2_mitigation_2c[CO2 mitigation curves to meet a 2C target])</f>
        <v>2856137000</v>
      </c>
      <c r="N14" cm="1">
        <f t="array" ref="N14">_xlfn.XLOOKUP(1,(Table10[[#This Row],[year]]=co2_mitigation_15c[Year])*(("Historical"=co2_mitigation_15c[Entity])+("Start in 2019"=co2_mitigation_15c[Entity])),co2_mitigation_15c[CO2 mitigation curves to meet a 1.5C target])</f>
        <v>2856137000</v>
      </c>
    </row>
    <row r="15" spans="1:14" x14ac:dyDescent="0.55000000000000004">
      <c r="A15">
        <v>1863</v>
      </c>
      <c r="B15" cm="1">
        <f t="array" ref="B15">_xlfn.XLOOKUP(1,(Table9[[#This Row],[year]]=co2_mitigation_2c[Year])*("Historical"=co2_mitigation_2c[Entity]),co2_mitigation_2c[CO2 mitigation curves to meet a 2C target])</f>
        <v>2871880000</v>
      </c>
      <c r="K15">
        <v>1863</v>
      </c>
      <c r="L15" cm="1">
        <f t="array" ref="L15">_xlfn.XLOOKUP(Table10[[#This Row],[year]],Table9[year],Table9[GHG emission],_xlfn.LAMBDA(_xlpm.x,2400000000*EXP(0.0169*_xlpm.x))(Table10[[#This Row],[year]]-$A$2))</f>
        <v>2871880000</v>
      </c>
      <c r="M15" cm="1">
        <f t="array" ref="M15">_xlfn.XLOOKUP(1,(Table10[[#This Row],[year]]=co2_mitigation_2c[Year])*(("Historical"=co2_mitigation_2c[Entity])+("Start in 2019"=co2_mitigation_2c[Entity])),co2_mitigation_2c[CO2 mitigation curves to meet a 2C target])</f>
        <v>2871880000</v>
      </c>
      <c r="N15" cm="1">
        <f t="array" ref="N15">_xlfn.XLOOKUP(1,(Table10[[#This Row],[year]]=co2_mitigation_15c[Year])*(("Historical"=co2_mitigation_15c[Entity])+("Start in 2019"=co2_mitigation_15c[Entity])),co2_mitigation_15c[CO2 mitigation curves to meet a 1.5C target])</f>
        <v>2871880000</v>
      </c>
    </row>
    <row r="16" spans="1:14" x14ac:dyDescent="0.55000000000000004">
      <c r="A16">
        <v>1864</v>
      </c>
      <c r="B16" cm="1">
        <f t="array" ref="B16">_xlfn.XLOOKUP(1,(Table9[[#This Row],[year]]=co2_mitigation_2c[Year])*("Historical"=co2_mitigation_2c[Entity]),co2_mitigation_2c[CO2 mitigation curves to meet a 2C target])</f>
        <v>2893999000</v>
      </c>
      <c r="K16">
        <v>1864</v>
      </c>
      <c r="L16" cm="1">
        <f t="array" ref="L16">_xlfn.XLOOKUP(Table10[[#This Row],[year]],Table9[year],Table9[GHG emission],_xlfn.LAMBDA(_xlpm.x,2400000000*EXP(0.0169*_xlpm.x))(Table10[[#This Row],[year]]-$A$2))</f>
        <v>2893999000</v>
      </c>
      <c r="M16" cm="1">
        <f t="array" ref="M16">_xlfn.XLOOKUP(1,(Table10[[#This Row],[year]]=co2_mitigation_2c[Year])*(("Historical"=co2_mitigation_2c[Entity])+("Start in 2019"=co2_mitigation_2c[Entity])),co2_mitigation_2c[CO2 mitigation curves to meet a 2C target])</f>
        <v>2893999000</v>
      </c>
      <c r="N16" cm="1">
        <f t="array" ref="N16">_xlfn.XLOOKUP(1,(Table10[[#This Row],[year]]=co2_mitigation_15c[Year])*(("Historical"=co2_mitigation_15c[Entity])+("Start in 2019"=co2_mitigation_15c[Entity])),co2_mitigation_15c[CO2 mitigation curves to meet a 1.5C target])</f>
        <v>2893999000</v>
      </c>
    </row>
    <row r="17" spans="1:14" x14ac:dyDescent="0.55000000000000004">
      <c r="A17">
        <v>1865</v>
      </c>
      <c r="B17" cm="1">
        <f t="array" ref="B17">_xlfn.XLOOKUP(1,(Table9[[#This Row],[year]]=co2_mitigation_2c[Year])*("Historical"=co2_mitigation_2c[Entity]),co2_mitigation_2c[CO2 mitigation curves to meet a 2C target])</f>
        <v>2921172000</v>
      </c>
      <c r="K17">
        <v>1865</v>
      </c>
      <c r="L17" cm="1">
        <f t="array" ref="L17">_xlfn.XLOOKUP(Table10[[#This Row],[year]],Table9[year],Table9[GHG emission],_xlfn.LAMBDA(_xlpm.x,2400000000*EXP(0.0169*_xlpm.x))(Table10[[#This Row],[year]]-$A$2))</f>
        <v>2921172000</v>
      </c>
      <c r="M17" cm="1">
        <f t="array" ref="M17">_xlfn.XLOOKUP(1,(Table10[[#This Row],[year]]=co2_mitigation_2c[Year])*(("Historical"=co2_mitigation_2c[Entity])+("Start in 2019"=co2_mitigation_2c[Entity])),co2_mitigation_2c[CO2 mitigation curves to meet a 2C target])</f>
        <v>2921172000</v>
      </c>
      <c r="N17" cm="1">
        <f t="array" ref="N17">_xlfn.XLOOKUP(1,(Table10[[#This Row],[year]]=co2_mitigation_15c[Year])*(("Historical"=co2_mitigation_15c[Entity])+("Start in 2019"=co2_mitigation_15c[Entity])),co2_mitigation_15c[CO2 mitigation curves to meet a 1.5C target])</f>
        <v>2921172000</v>
      </c>
    </row>
    <row r="18" spans="1:14" x14ac:dyDescent="0.55000000000000004">
      <c r="A18">
        <v>1866</v>
      </c>
      <c r="B18" cm="1">
        <f t="array" ref="B18">_xlfn.XLOOKUP(1,(Table9[[#This Row],[year]]=co2_mitigation_2c[Year])*("Historical"=co2_mitigation_2c[Entity]),co2_mitigation_2c[CO2 mitigation curves to meet a 2C target])</f>
        <v>2921889000</v>
      </c>
      <c r="K18">
        <v>1866</v>
      </c>
      <c r="L18" cm="1">
        <f t="array" ref="L18">_xlfn.XLOOKUP(Table10[[#This Row],[year]],Table9[year],Table9[GHG emission],_xlfn.LAMBDA(_xlpm.x,2400000000*EXP(0.0169*_xlpm.x))(Table10[[#This Row],[year]]-$A$2))</f>
        <v>2921889000</v>
      </c>
      <c r="M18" cm="1">
        <f t="array" ref="M18">_xlfn.XLOOKUP(1,(Table10[[#This Row],[year]]=co2_mitigation_2c[Year])*(("Historical"=co2_mitigation_2c[Entity])+("Start in 2019"=co2_mitigation_2c[Entity])),co2_mitigation_2c[CO2 mitigation curves to meet a 2C target])</f>
        <v>2921889000</v>
      </c>
      <c r="N18" cm="1">
        <f t="array" ref="N18">_xlfn.XLOOKUP(1,(Table10[[#This Row],[year]]=co2_mitigation_15c[Year])*(("Historical"=co2_mitigation_15c[Entity])+("Start in 2019"=co2_mitigation_15c[Entity])),co2_mitigation_15c[CO2 mitigation curves to meet a 1.5C target])</f>
        <v>2921889000</v>
      </c>
    </row>
    <row r="19" spans="1:14" x14ac:dyDescent="0.55000000000000004">
      <c r="A19">
        <v>1867</v>
      </c>
      <c r="B19" cm="1">
        <f t="array" ref="B19">_xlfn.XLOOKUP(1,(Table9[[#This Row],[year]]=co2_mitigation_2c[Year])*("Historical"=co2_mitigation_2c[Entity]),co2_mitigation_2c[CO2 mitigation curves to meet a 2C target])</f>
        <v>2946944000</v>
      </c>
      <c r="K19">
        <v>1867</v>
      </c>
      <c r="L19" cm="1">
        <f t="array" ref="L19">_xlfn.XLOOKUP(Table10[[#This Row],[year]],Table9[year],Table9[GHG emission],_xlfn.LAMBDA(_xlpm.x,2400000000*EXP(0.0169*_xlpm.x))(Table10[[#This Row],[year]]-$A$2))</f>
        <v>2946944000</v>
      </c>
      <c r="M19" cm="1">
        <f t="array" ref="M19">_xlfn.XLOOKUP(1,(Table10[[#This Row],[year]]=co2_mitigation_2c[Year])*(("Historical"=co2_mitigation_2c[Entity])+("Start in 2019"=co2_mitigation_2c[Entity])),co2_mitigation_2c[CO2 mitigation curves to meet a 2C target])</f>
        <v>2946944000</v>
      </c>
      <c r="N19" cm="1">
        <f t="array" ref="N19">_xlfn.XLOOKUP(1,(Table10[[#This Row],[year]]=co2_mitigation_15c[Year])*(("Historical"=co2_mitigation_15c[Entity])+("Start in 2019"=co2_mitigation_15c[Entity])),co2_mitigation_15c[CO2 mitigation curves to meet a 1.5C target])</f>
        <v>2946944000</v>
      </c>
    </row>
    <row r="20" spans="1:14" x14ac:dyDescent="0.55000000000000004">
      <c r="A20">
        <v>1868</v>
      </c>
      <c r="B20" cm="1">
        <f t="array" ref="B20">_xlfn.XLOOKUP(1,(Table9[[#This Row],[year]]=co2_mitigation_2c[Year])*("Historical"=co2_mitigation_2c[Entity]),co2_mitigation_2c[CO2 mitigation curves to meet a 2C target])</f>
        <v>2954758000</v>
      </c>
      <c r="K20">
        <v>1868</v>
      </c>
      <c r="L20" cm="1">
        <f t="array" ref="L20">_xlfn.XLOOKUP(Table10[[#This Row],[year]],Table9[year],Table9[GHG emission],_xlfn.LAMBDA(_xlpm.x,2400000000*EXP(0.0169*_xlpm.x))(Table10[[#This Row],[year]]-$A$2))</f>
        <v>2954758000</v>
      </c>
      <c r="M20" cm="1">
        <f t="array" ref="M20">_xlfn.XLOOKUP(1,(Table10[[#This Row],[year]]=co2_mitigation_2c[Year])*(("Historical"=co2_mitigation_2c[Entity])+("Start in 2019"=co2_mitigation_2c[Entity])),co2_mitigation_2c[CO2 mitigation curves to meet a 2C target])</f>
        <v>2954758000</v>
      </c>
      <c r="N20" cm="1">
        <f t="array" ref="N20">_xlfn.XLOOKUP(1,(Table10[[#This Row],[year]]=co2_mitigation_15c[Year])*(("Historical"=co2_mitigation_15c[Entity])+("Start in 2019"=co2_mitigation_15c[Entity])),co2_mitigation_15c[CO2 mitigation curves to meet a 1.5C target])</f>
        <v>2954758000</v>
      </c>
    </row>
    <row r="21" spans="1:14" x14ac:dyDescent="0.55000000000000004">
      <c r="A21">
        <v>1869</v>
      </c>
      <c r="B21" cm="1">
        <f t="array" ref="B21">_xlfn.XLOOKUP(1,(Table9[[#This Row],[year]]=co2_mitigation_2c[Year])*("Historical"=co2_mitigation_2c[Entity]),co2_mitigation_2c[CO2 mitigation curves to meet a 2C target])</f>
        <v>2986048000</v>
      </c>
      <c r="K21">
        <v>1869</v>
      </c>
      <c r="L21" cm="1">
        <f t="array" ref="L21">_xlfn.XLOOKUP(Table10[[#This Row],[year]],Table9[year],Table9[GHG emission],_xlfn.LAMBDA(_xlpm.x,2400000000*EXP(0.0169*_xlpm.x))(Table10[[#This Row],[year]]-$A$2))</f>
        <v>2986048000</v>
      </c>
      <c r="M21" cm="1">
        <f t="array" ref="M21">_xlfn.XLOOKUP(1,(Table10[[#This Row],[year]]=co2_mitigation_2c[Year])*(("Historical"=co2_mitigation_2c[Entity])+("Start in 2019"=co2_mitigation_2c[Entity])),co2_mitigation_2c[CO2 mitigation curves to meet a 2C target])</f>
        <v>2986048000</v>
      </c>
      <c r="N21" cm="1">
        <f t="array" ref="N21">_xlfn.XLOOKUP(1,(Table10[[#This Row],[year]]=co2_mitigation_15c[Year])*(("Historical"=co2_mitigation_15c[Entity])+("Start in 2019"=co2_mitigation_15c[Entity])),co2_mitigation_15c[CO2 mitigation curves to meet a 1.5C target])</f>
        <v>2986048000</v>
      </c>
    </row>
    <row r="22" spans="1:14" x14ac:dyDescent="0.55000000000000004">
      <c r="A22">
        <v>1870</v>
      </c>
      <c r="B22" cm="1">
        <f t="array" ref="B22">_xlfn.XLOOKUP(1,(Table9[[#This Row],[year]]=co2_mitigation_2c[Year])*("Historical"=co2_mitigation_2c[Entity]),co2_mitigation_2c[CO2 mitigation curves to meet a 2C target])</f>
        <v>3251873000</v>
      </c>
      <c r="K22">
        <v>1870</v>
      </c>
      <c r="L22" cm="1">
        <f t="array" ref="L22">_xlfn.XLOOKUP(Table10[[#This Row],[year]],Table9[year],Table9[GHG emission],_xlfn.LAMBDA(_xlpm.x,2400000000*EXP(0.0169*_xlpm.x))(Table10[[#This Row],[year]]-$A$2))</f>
        <v>3251873000</v>
      </c>
      <c r="M22" cm="1">
        <f t="array" ref="M22">_xlfn.XLOOKUP(1,(Table10[[#This Row],[year]]=co2_mitigation_2c[Year])*(("Historical"=co2_mitigation_2c[Entity])+("Start in 2019"=co2_mitigation_2c[Entity])),co2_mitigation_2c[CO2 mitigation curves to meet a 2C target])</f>
        <v>3251873000</v>
      </c>
      <c r="N22" cm="1">
        <f t="array" ref="N22">_xlfn.XLOOKUP(1,(Table10[[#This Row],[year]]=co2_mitigation_15c[Year])*(("Historical"=co2_mitigation_15c[Entity])+("Start in 2019"=co2_mitigation_15c[Entity])),co2_mitigation_15c[CO2 mitigation curves to meet a 1.5C target])</f>
        <v>3251873000</v>
      </c>
    </row>
    <row r="23" spans="1:14" x14ac:dyDescent="0.55000000000000004">
      <c r="A23">
        <v>1871</v>
      </c>
      <c r="B23" cm="1">
        <f t="array" ref="B23">_xlfn.XLOOKUP(1,(Table9[[#This Row],[year]]=co2_mitigation_2c[Year])*("Historical"=co2_mitigation_2c[Entity]),co2_mitigation_2c[CO2 mitigation curves to meet a 2C target])</f>
        <v>3393199900</v>
      </c>
      <c r="K23">
        <v>1871</v>
      </c>
      <c r="L23" cm="1">
        <f t="array" ref="L23">_xlfn.XLOOKUP(Table10[[#This Row],[year]],Table9[year],Table9[GHG emission],_xlfn.LAMBDA(_xlpm.x,2400000000*EXP(0.0169*_xlpm.x))(Table10[[#This Row],[year]]-$A$2))</f>
        <v>3393199900</v>
      </c>
      <c r="M23" cm="1">
        <f t="array" ref="M23">_xlfn.XLOOKUP(1,(Table10[[#This Row],[year]]=co2_mitigation_2c[Year])*(("Historical"=co2_mitigation_2c[Entity])+("Start in 2019"=co2_mitigation_2c[Entity])),co2_mitigation_2c[CO2 mitigation curves to meet a 2C target])</f>
        <v>3393199900</v>
      </c>
      <c r="N23" cm="1">
        <f t="array" ref="N23">_xlfn.XLOOKUP(1,(Table10[[#This Row],[year]]=co2_mitigation_15c[Year])*(("Historical"=co2_mitigation_15c[Entity])+("Start in 2019"=co2_mitigation_15c[Entity])),co2_mitigation_15c[CO2 mitigation curves to meet a 1.5C target])</f>
        <v>3393199900</v>
      </c>
    </row>
    <row r="24" spans="1:14" x14ac:dyDescent="0.55000000000000004">
      <c r="A24">
        <v>1872</v>
      </c>
      <c r="B24" cm="1">
        <f t="array" ref="B24">_xlfn.XLOOKUP(1,(Table9[[#This Row],[year]]=co2_mitigation_2c[Year])*("Historical"=co2_mitigation_2c[Entity]),co2_mitigation_2c[CO2 mitigation curves to meet a 2C target])</f>
        <v>3526413800</v>
      </c>
      <c r="K24">
        <v>1872</v>
      </c>
      <c r="L24" cm="1">
        <f t="array" ref="L24">_xlfn.XLOOKUP(Table10[[#This Row],[year]],Table9[year],Table9[GHG emission],_xlfn.LAMBDA(_xlpm.x,2400000000*EXP(0.0169*_xlpm.x))(Table10[[#This Row],[year]]-$A$2))</f>
        <v>3526413800</v>
      </c>
      <c r="M24" cm="1">
        <f t="array" ref="M24">_xlfn.XLOOKUP(1,(Table10[[#This Row],[year]]=co2_mitigation_2c[Year])*(("Historical"=co2_mitigation_2c[Entity])+("Start in 2019"=co2_mitigation_2c[Entity])),co2_mitigation_2c[CO2 mitigation curves to meet a 2C target])</f>
        <v>3526413800</v>
      </c>
      <c r="N24" cm="1">
        <f t="array" ref="N24">_xlfn.XLOOKUP(1,(Table10[[#This Row],[year]]=co2_mitigation_15c[Year])*(("Historical"=co2_mitigation_15c[Entity])+("Start in 2019"=co2_mitigation_15c[Entity])),co2_mitigation_15c[CO2 mitigation curves to meet a 1.5C target])</f>
        <v>3526413800</v>
      </c>
    </row>
    <row r="25" spans="1:14" x14ac:dyDescent="0.55000000000000004">
      <c r="A25">
        <v>1873</v>
      </c>
      <c r="B25" cm="1">
        <f t="array" ref="B25">_xlfn.XLOOKUP(1,(Table9[[#This Row],[year]]=co2_mitigation_2c[Year])*("Historical"=co2_mitigation_2c[Entity]),co2_mitigation_2c[CO2 mitigation curves to meet a 2C target])</f>
        <v>3638166800</v>
      </c>
      <c r="K25">
        <v>1873</v>
      </c>
      <c r="L25" cm="1">
        <f t="array" ref="L25">_xlfn.XLOOKUP(Table10[[#This Row],[year]],Table9[year],Table9[GHG emission],_xlfn.LAMBDA(_xlpm.x,2400000000*EXP(0.0169*_xlpm.x))(Table10[[#This Row],[year]]-$A$2))</f>
        <v>3638166800</v>
      </c>
      <c r="M25" cm="1">
        <f t="array" ref="M25">_xlfn.XLOOKUP(1,(Table10[[#This Row],[year]]=co2_mitigation_2c[Year])*(("Historical"=co2_mitigation_2c[Entity])+("Start in 2019"=co2_mitigation_2c[Entity])),co2_mitigation_2c[CO2 mitigation curves to meet a 2C target])</f>
        <v>3638166800</v>
      </c>
      <c r="N25" cm="1">
        <f t="array" ref="N25">_xlfn.XLOOKUP(1,(Table10[[#This Row],[year]]=co2_mitigation_15c[Year])*(("Historical"=co2_mitigation_15c[Entity])+("Start in 2019"=co2_mitigation_15c[Entity])),co2_mitigation_15c[CO2 mitigation curves to meet a 1.5C target])</f>
        <v>3638166800</v>
      </c>
    </row>
    <row r="26" spans="1:14" x14ac:dyDescent="0.55000000000000004">
      <c r="A26">
        <v>1874</v>
      </c>
      <c r="B26" cm="1">
        <f t="array" ref="B26">_xlfn.XLOOKUP(1,(Table9[[#This Row],[year]]=co2_mitigation_2c[Year])*("Historical"=co2_mitigation_2c[Entity]),co2_mitigation_2c[CO2 mitigation curves to meet a 2C target])</f>
        <v>3652106000</v>
      </c>
      <c r="K26">
        <v>1874</v>
      </c>
      <c r="L26" cm="1">
        <f t="array" ref="L26">_xlfn.XLOOKUP(Table10[[#This Row],[year]],Table9[year],Table9[GHG emission],_xlfn.LAMBDA(_xlpm.x,2400000000*EXP(0.0169*_xlpm.x))(Table10[[#This Row],[year]]-$A$2))</f>
        <v>3652106000</v>
      </c>
      <c r="M26" cm="1">
        <f t="array" ref="M26">_xlfn.XLOOKUP(1,(Table10[[#This Row],[year]]=co2_mitigation_2c[Year])*(("Historical"=co2_mitigation_2c[Entity])+("Start in 2019"=co2_mitigation_2c[Entity])),co2_mitigation_2c[CO2 mitigation curves to meet a 2C target])</f>
        <v>3652106000</v>
      </c>
      <c r="N26" cm="1">
        <f t="array" ref="N26">_xlfn.XLOOKUP(1,(Table10[[#This Row],[year]]=co2_mitigation_15c[Year])*(("Historical"=co2_mitigation_15c[Entity])+("Start in 2019"=co2_mitigation_15c[Entity])),co2_mitigation_15c[CO2 mitigation curves to meet a 1.5C target])</f>
        <v>3652106000</v>
      </c>
    </row>
    <row r="27" spans="1:14" x14ac:dyDescent="0.55000000000000004">
      <c r="A27">
        <v>1875</v>
      </c>
      <c r="B27" cm="1">
        <f t="array" ref="B27">_xlfn.XLOOKUP(1,(Table9[[#This Row],[year]]=co2_mitigation_2c[Year])*("Historical"=co2_mitigation_2c[Entity]),co2_mitigation_2c[CO2 mitigation curves to meet a 2C target])</f>
        <v>3759901000</v>
      </c>
      <c r="K27">
        <v>1875</v>
      </c>
      <c r="L27" cm="1">
        <f t="array" ref="L27">_xlfn.XLOOKUP(Table10[[#This Row],[year]],Table9[year],Table9[GHG emission],_xlfn.LAMBDA(_xlpm.x,2400000000*EXP(0.0169*_xlpm.x))(Table10[[#This Row],[year]]-$A$2))</f>
        <v>3759901000</v>
      </c>
      <c r="M27" cm="1">
        <f t="array" ref="M27">_xlfn.XLOOKUP(1,(Table10[[#This Row],[year]]=co2_mitigation_2c[Year])*(("Historical"=co2_mitigation_2c[Entity])+("Start in 2019"=co2_mitigation_2c[Entity])),co2_mitigation_2c[CO2 mitigation curves to meet a 2C target])</f>
        <v>3759901000</v>
      </c>
      <c r="N27" cm="1">
        <f t="array" ref="N27">_xlfn.XLOOKUP(1,(Table10[[#This Row],[year]]=co2_mitigation_15c[Year])*(("Historical"=co2_mitigation_15c[Entity])+("Start in 2019"=co2_mitigation_15c[Entity])),co2_mitigation_15c[CO2 mitigation curves to meet a 1.5C target])</f>
        <v>3759901000</v>
      </c>
    </row>
    <row r="28" spans="1:14" x14ac:dyDescent="0.55000000000000004">
      <c r="A28">
        <v>1876</v>
      </c>
      <c r="B28" cm="1">
        <f t="array" ref="B28">_xlfn.XLOOKUP(1,(Table9[[#This Row],[year]]=co2_mitigation_2c[Year])*("Historical"=co2_mitigation_2c[Entity]),co2_mitigation_2c[CO2 mitigation curves to meet a 2C target])</f>
        <v>3815043000</v>
      </c>
      <c r="K28">
        <v>1876</v>
      </c>
      <c r="L28" cm="1">
        <f t="array" ref="L28">_xlfn.XLOOKUP(Table10[[#This Row],[year]],Table9[year],Table9[GHG emission],_xlfn.LAMBDA(_xlpm.x,2400000000*EXP(0.0169*_xlpm.x))(Table10[[#This Row],[year]]-$A$2))</f>
        <v>3815043000</v>
      </c>
      <c r="M28" cm="1">
        <f t="array" ref="M28">_xlfn.XLOOKUP(1,(Table10[[#This Row],[year]]=co2_mitigation_2c[Year])*(("Historical"=co2_mitigation_2c[Entity])+("Start in 2019"=co2_mitigation_2c[Entity])),co2_mitigation_2c[CO2 mitigation curves to meet a 2C target])</f>
        <v>3815043000</v>
      </c>
      <c r="N28" cm="1">
        <f t="array" ref="N28">_xlfn.XLOOKUP(1,(Table10[[#This Row],[year]]=co2_mitigation_15c[Year])*(("Historical"=co2_mitigation_15c[Entity])+("Start in 2019"=co2_mitigation_15c[Entity])),co2_mitigation_15c[CO2 mitigation curves to meet a 1.5C target])</f>
        <v>3815043000</v>
      </c>
    </row>
    <row r="29" spans="1:14" x14ac:dyDescent="0.55000000000000004">
      <c r="A29">
        <v>1877</v>
      </c>
      <c r="B29" cm="1">
        <f t="array" ref="B29">_xlfn.XLOOKUP(1,(Table9[[#This Row],[year]]=co2_mitigation_2c[Year])*("Historical"=co2_mitigation_2c[Entity]),co2_mitigation_2c[CO2 mitigation curves to meet a 2C target])</f>
        <v>3866092000</v>
      </c>
      <c r="K29">
        <v>1877</v>
      </c>
      <c r="L29" cm="1">
        <f t="array" ref="L29">_xlfn.XLOOKUP(Table10[[#This Row],[year]],Table9[year],Table9[GHG emission],_xlfn.LAMBDA(_xlpm.x,2400000000*EXP(0.0169*_xlpm.x))(Table10[[#This Row],[year]]-$A$2))</f>
        <v>3866092000</v>
      </c>
      <c r="M29" cm="1">
        <f t="array" ref="M29">_xlfn.XLOOKUP(1,(Table10[[#This Row],[year]]=co2_mitigation_2c[Year])*(("Historical"=co2_mitigation_2c[Entity])+("Start in 2019"=co2_mitigation_2c[Entity])),co2_mitigation_2c[CO2 mitigation curves to meet a 2C target])</f>
        <v>3866092000</v>
      </c>
      <c r="N29" cm="1">
        <f t="array" ref="N29">_xlfn.XLOOKUP(1,(Table10[[#This Row],[year]]=co2_mitigation_15c[Year])*(("Historical"=co2_mitigation_15c[Entity])+("Start in 2019"=co2_mitigation_15c[Entity])),co2_mitigation_15c[CO2 mitigation curves to meet a 1.5C target])</f>
        <v>3866092000</v>
      </c>
    </row>
    <row r="30" spans="1:14" x14ac:dyDescent="0.55000000000000004">
      <c r="A30">
        <v>1878</v>
      </c>
      <c r="B30" cm="1">
        <f t="array" ref="B30">_xlfn.XLOOKUP(1,(Table9[[#This Row],[year]]=co2_mitigation_2c[Year])*("Historical"=co2_mitigation_2c[Entity]),co2_mitigation_2c[CO2 mitigation curves to meet a 2C target])</f>
        <v>3903910000</v>
      </c>
      <c r="K30">
        <v>1878</v>
      </c>
      <c r="L30" cm="1">
        <f t="array" ref="L30">_xlfn.XLOOKUP(Table10[[#This Row],[year]],Table9[year],Table9[GHG emission],_xlfn.LAMBDA(_xlpm.x,2400000000*EXP(0.0169*_xlpm.x))(Table10[[#This Row],[year]]-$A$2))</f>
        <v>3903910000</v>
      </c>
      <c r="M30" cm="1">
        <f t="array" ref="M30">_xlfn.XLOOKUP(1,(Table10[[#This Row],[year]]=co2_mitigation_2c[Year])*(("Historical"=co2_mitigation_2c[Entity])+("Start in 2019"=co2_mitigation_2c[Entity])),co2_mitigation_2c[CO2 mitigation curves to meet a 2C target])</f>
        <v>3903910000</v>
      </c>
      <c r="N30" cm="1">
        <f t="array" ref="N30">_xlfn.XLOOKUP(1,(Table10[[#This Row],[year]]=co2_mitigation_15c[Year])*(("Historical"=co2_mitigation_15c[Entity])+("Start in 2019"=co2_mitigation_15c[Entity])),co2_mitigation_15c[CO2 mitigation curves to meet a 1.5C target])</f>
        <v>3903910000</v>
      </c>
    </row>
    <row r="31" spans="1:14" x14ac:dyDescent="0.55000000000000004">
      <c r="A31">
        <v>1879</v>
      </c>
      <c r="B31" cm="1">
        <f t="array" ref="B31">_xlfn.XLOOKUP(1,(Table9[[#This Row],[year]]=co2_mitigation_2c[Year])*("Historical"=co2_mitigation_2c[Entity]),co2_mitigation_2c[CO2 mitigation curves to meet a 2C target])</f>
        <v>3975047200</v>
      </c>
      <c r="K31">
        <v>1879</v>
      </c>
      <c r="L31" cm="1">
        <f t="array" ref="L31">_xlfn.XLOOKUP(Table10[[#This Row],[year]],Table9[year],Table9[GHG emission],_xlfn.LAMBDA(_xlpm.x,2400000000*EXP(0.0169*_xlpm.x))(Table10[[#This Row],[year]]-$A$2))</f>
        <v>3975047200</v>
      </c>
      <c r="M31" cm="1">
        <f t="array" ref="M31">_xlfn.XLOOKUP(1,(Table10[[#This Row],[year]]=co2_mitigation_2c[Year])*(("Historical"=co2_mitigation_2c[Entity])+("Start in 2019"=co2_mitigation_2c[Entity])),co2_mitigation_2c[CO2 mitigation curves to meet a 2C target])</f>
        <v>3975047200</v>
      </c>
      <c r="N31" cm="1">
        <f t="array" ref="N31">_xlfn.XLOOKUP(1,(Table10[[#This Row],[year]]=co2_mitigation_15c[Year])*(("Historical"=co2_mitigation_15c[Entity])+("Start in 2019"=co2_mitigation_15c[Entity])),co2_mitigation_15c[CO2 mitigation curves to meet a 1.5C target])</f>
        <v>3975047200</v>
      </c>
    </row>
    <row r="32" spans="1:14" x14ac:dyDescent="0.55000000000000004">
      <c r="A32">
        <v>1880</v>
      </c>
      <c r="B32" cm="1">
        <f t="array" ref="B32">_xlfn.XLOOKUP(1,(Table9[[#This Row],[year]]=co2_mitigation_2c[Year])*("Historical"=co2_mitigation_2c[Entity]),co2_mitigation_2c[CO2 mitigation curves to meet a 2C target])</f>
        <v>4065177000</v>
      </c>
      <c r="K32">
        <v>1880</v>
      </c>
      <c r="L32" cm="1">
        <f t="array" ref="L32">_xlfn.XLOOKUP(Table10[[#This Row],[year]],Table9[year],Table9[GHG emission],_xlfn.LAMBDA(_xlpm.x,2400000000*EXP(0.0169*_xlpm.x))(Table10[[#This Row],[year]]-$A$2))</f>
        <v>4065177000</v>
      </c>
      <c r="M32" cm="1">
        <f t="array" ref="M32">_xlfn.XLOOKUP(1,(Table10[[#This Row],[year]]=co2_mitigation_2c[Year])*(("Historical"=co2_mitigation_2c[Entity])+("Start in 2019"=co2_mitigation_2c[Entity])),co2_mitigation_2c[CO2 mitigation curves to meet a 2C target])</f>
        <v>4065177000</v>
      </c>
      <c r="N32" cm="1">
        <f t="array" ref="N32">_xlfn.XLOOKUP(1,(Table10[[#This Row],[year]]=co2_mitigation_15c[Year])*(("Historical"=co2_mitigation_15c[Entity])+("Start in 2019"=co2_mitigation_15c[Entity])),co2_mitigation_15c[CO2 mitigation curves to meet a 1.5C target])</f>
        <v>4065177000</v>
      </c>
    </row>
    <row r="33" spans="1:14" x14ac:dyDescent="0.55000000000000004">
      <c r="A33">
        <v>1881</v>
      </c>
      <c r="B33" cm="1">
        <f t="array" ref="B33">_xlfn.XLOOKUP(1,(Table9[[#This Row],[year]]=co2_mitigation_2c[Year])*("Historical"=co2_mitigation_2c[Entity]),co2_mitigation_2c[CO2 mitigation curves to meet a 2C target])</f>
        <v>4145073000</v>
      </c>
      <c r="K33">
        <v>1881</v>
      </c>
      <c r="L33" cm="1">
        <f t="array" ref="L33">_xlfn.XLOOKUP(Table10[[#This Row],[year]],Table9[year],Table9[GHG emission],_xlfn.LAMBDA(_xlpm.x,2400000000*EXP(0.0169*_xlpm.x))(Table10[[#This Row],[year]]-$A$2))</f>
        <v>4145073000</v>
      </c>
      <c r="M33" cm="1">
        <f t="array" ref="M33">_xlfn.XLOOKUP(1,(Table10[[#This Row],[year]]=co2_mitigation_2c[Year])*(("Historical"=co2_mitigation_2c[Entity])+("Start in 2019"=co2_mitigation_2c[Entity])),co2_mitigation_2c[CO2 mitigation curves to meet a 2C target])</f>
        <v>4145073000</v>
      </c>
      <c r="N33" cm="1">
        <f t="array" ref="N33">_xlfn.XLOOKUP(1,(Table10[[#This Row],[year]]=co2_mitigation_15c[Year])*(("Historical"=co2_mitigation_15c[Entity])+("Start in 2019"=co2_mitigation_15c[Entity])),co2_mitigation_15c[CO2 mitigation curves to meet a 1.5C target])</f>
        <v>4145073000</v>
      </c>
    </row>
    <row r="34" spans="1:14" x14ac:dyDescent="0.55000000000000004">
      <c r="A34">
        <v>1882</v>
      </c>
      <c r="B34" cm="1">
        <f t="array" ref="B34">_xlfn.XLOOKUP(1,(Table9[[#This Row],[year]]=co2_mitigation_2c[Year])*("Historical"=co2_mitigation_2c[Entity]),co2_mitigation_2c[CO2 mitigation curves to meet a 2C target])</f>
        <v>4229086000</v>
      </c>
      <c r="K34">
        <v>1882</v>
      </c>
      <c r="L34" cm="1">
        <f t="array" ref="L34">_xlfn.XLOOKUP(Table10[[#This Row],[year]],Table9[year],Table9[GHG emission],_xlfn.LAMBDA(_xlpm.x,2400000000*EXP(0.0169*_xlpm.x))(Table10[[#This Row],[year]]-$A$2))</f>
        <v>4229086000</v>
      </c>
      <c r="M34" cm="1">
        <f t="array" ref="M34">_xlfn.XLOOKUP(1,(Table10[[#This Row],[year]]=co2_mitigation_2c[Year])*(("Historical"=co2_mitigation_2c[Entity])+("Start in 2019"=co2_mitigation_2c[Entity])),co2_mitigation_2c[CO2 mitigation curves to meet a 2C target])</f>
        <v>4229086000</v>
      </c>
      <c r="N34" cm="1">
        <f t="array" ref="N34">_xlfn.XLOOKUP(1,(Table10[[#This Row],[year]]=co2_mitigation_15c[Year])*(("Historical"=co2_mitigation_15c[Entity])+("Start in 2019"=co2_mitigation_15c[Entity])),co2_mitigation_15c[CO2 mitigation curves to meet a 1.5C target])</f>
        <v>4229086000</v>
      </c>
    </row>
    <row r="35" spans="1:14" x14ac:dyDescent="0.55000000000000004">
      <c r="A35">
        <v>1883</v>
      </c>
      <c r="B35" cm="1">
        <f t="array" ref="B35">_xlfn.XLOOKUP(1,(Table9[[#This Row],[year]]=co2_mitigation_2c[Year])*("Historical"=co2_mitigation_2c[Entity]),co2_mitigation_2c[CO2 mitigation curves to meet a 2C target])</f>
        <v>4329299000</v>
      </c>
      <c r="K35">
        <v>1883</v>
      </c>
      <c r="L35" cm="1">
        <f t="array" ref="L35">_xlfn.XLOOKUP(Table10[[#This Row],[year]],Table9[year],Table9[GHG emission],_xlfn.LAMBDA(_xlpm.x,2400000000*EXP(0.0169*_xlpm.x))(Table10[[#This Row],[year]]-$A$2))</f>
        <v>4329299000</v>
      </c>
      <c r="M35" cm="1">
        <f t="array" ref="M35">_xlfn.XLOOKUP(1,(Table10[[#This Row],[year]]=co2_mitigation_2c[Year])*(("Historical"=co2_mitigation_2c[Entity])+("Start in 2019"=co2_mitigation_2c[Entity])),co2_mitigation_2c[CO2 mitigation curves to meet a 2C target])</f>
        <v>4329299000</v>
      </c>
      <c r="N35" cm="1">
        <f t="array" ref="N35">_xlfn.XLOOKUP(1,(Table10[[#This Row],[year]]=co2_mitigation_15c[Year])*(("Historical"=co2_mitigation_15c[Entity])+("Start in 2019"=co2_mitigation_15c[Entity])),co2_mitigation_15c[CO2 mitigation curves to meet a 1.5C target])</f>
        <v>4329299000</v>
      </c>
    </row>
    <row r="36" spans="1:14" x14ac:dyDescent="0.55000000000000004">
      <c r="A36">
        <v>1884</v>
      </c>
      <c r="B36" cm="1">
        <f t="array" ref="B36">_xlfn.XLOOKUP(1,(Table9[[#This Row],[year]]=co2_mitigation_2c[Year])*("Historical"=co2_mitigation_2c[Entity]),co2_mitigation_2c[CO2 mitigation curves to meet a 2C target])</f>
        <v>4373441000</v>
      </c>
      <c r="K36">
        <v>1884</v>
      </c>
      <c r="L36" cm="1">
        <f t="array" ref="L36">_xlfn.XLOOKUP(Table10[[#This Row],[year]],Table9[year],Table9[GHG emission],_xlfn.LAMBDA(_xlpm.x,2400000000*EXP(0.0169*_xlpm.x))(Table10[[#This Row],[year]]-$A$2))</f>
        <v>4373441000</v>
      </c>
      <c r="M36" cm="1">
        <f t="array" ref="M36">_xlfn.XLOOKUP(1,(Table10[[#This Row],[year]]=co2_mitigation_2c[Year])*(("Historical"=co2_mitigation_2c[Entity])+("Start in 2019"=co2_mitigation_2c[Entity])),co2_mitigation_2c[CO2 mitigation curves to meet a 2C target])</f>
        <v>4373441000</v>
      </c>
      <c r="N36" cm="1">
        <f t="array" ref="N36">_xlfn.XLOOKUP(1,(Table10[[#This Row],[year]]=co2_mitigation_15c[Year])*(("Historical"=co2_mitigation_15c[Entity])+("Start in 2019"=co2_mitigation_15c[Entity])),co2_mitigation_15c[CO2 mitigation curves to meet a 1.5C target])</f>
        <v>4373441000</v>
      </c>
    </row>
    <row r="37" spans="1:14" x14ac:dyDescent="0.55000000000000004">
      <c r="A37">
        <v>1885</v>
      </c>
      <c r="B37" cm="1">
        <f t="array" ref="B37">_xlfn.XLOOKUP(1,(Table9[[#This Row],[year]]=co2_mitigation_2c[Year])*("Historical"=co2_mitigation_2c[Entity]),co2_mitigation_2c[CO2 mitigation curves to meet a 2C target])</f>
        <v>4410697700</v>
      </c>
      <c r="K37">
        <v>1885</v>
      </c>
      <c r="L37" cm="1">
        <f t="array" ref="L37">_xlfn.XLOOKUP(Table10[[#This Row],[year]],Table9[year],Table9[GHG emission],_xlfn.LAMBDA(_xlpm.x,2400000000*EXP(0.0169*_xlpm.x))(Table10[[#This Row],[year]]-$A$2))</f>
        <v>4410697700</v>
      </c>
      <c r="M37" cm="1">
        <f t="array" ref="M37">_xlfn.XLOOKUP(1,(Table10[[#This Row],[year]]=co2_mitigation_2c[Year])*(("Historical"=co2_mitigation_2c[Entity])+("Start in 2019"=co2_mitigation_2c[Entity])),co2_mitigation_2c[CO2 mitigation curves to meet a 2C target])</f>
        <v>4410697700</v>
      </c>
      <c r="N37" cm="1">
        <f t="array" ref="N37">_xlfn.XLOOKUP(1,(Table10[[#This Row],[year]]=co2_mitigation_15c[Year])*(("Historical"=co2_mitigation_15c[Entity])+("Start in 2019"=co2_mitigation_15c[Entity])),co2_mitigation_15c[CO2 mitigation curves to meet a 1.5C target])</f>
        <v>4410697700</v>
      </c>
    </row>
    <row r="38" spans="1:14" x14ac:dyDescent="0.55000000000000004">
      <c r="A38">
        <v>1886</v>
      </c>
      <c r="B38" cm="1">
        <f t="array" ref="B38">_xlfn.XLOOKUP(1,(Table9[[#This Row],[year]]=co2_mitigation_2c[Year])*("Historical"=co2_mitigation_2c[Entity]),co2_mitigation_2c[CO2 mitigation curves to meet a 2C target])</f>
        <v>4440402000</v>
      </c>
      <c r="K38">
        <v>1886</v>
      </c>
      <c r="L38" cm="1">
        <f t="array" ref="L38">_xlfn.XLOOKUP(Table10[[#This Row],[year]],Table9[year],Table9[GHG emission],_xlfn.LAMBDA(_xlpm.x,2400000000*EXP(0.0169*_xlpm.x))(Table10[[#This Row],[year]]-$A$2))</f>
        <v>4440402000</v>
      </c>
      <c r="M38" cm="1">
        <f t="array" ref="M38">_xlfn.XLOOKUP(1,(Table10[[#This Row],[year]]=co2_mitigation_2c[Year])*(("Historical"=co2_mitigation_2c[Entity])+("Start in 2019"=co2_mitigation_2c[Entity])),co2_mitigation_2c[CO2 mitigation curves to meet a 2C target])</f>
        <v>4440402000</v>
      </c>
      <c r="N38" cm="1">
        <f t="array" ref="N38">_xlfn.XLOOKUP(1,(Table10[[#This Row],[year]]=co2_mitigation_15c[Year])*(("Historical"=co2_mitigation_15c[Entity])+("Start in 2019"=co2_mitigation_15c[Entity])),co2_mitigation_15c[CO2 mitigation curves to meet a 1.5C target])</f>
        <v>4440402000</v>
      </c>
    </row>
    <row r="39" spans="1:14" x14ac:dyDescent="0.55000000000000004">
      <c r="A39">
        <v>1887</v>
      </c>
      <c r="B39" cm="1">
        <f t="array" ref="B39">_xlfn.XLOOKUP(1,(Table9[[#This Row],[year]]=co2_mitigation_2c[Year])*("Historical"=co2_mitigation_2c[Entity]),co2_mitigation_2c[CO2 mitigation curves to meet a 2C target])</f>
        <v>4506260000</v>
      </c>
      <c r="K39">
        <v>1887</v>
      </c>
      <c r="L39" cm="1">
        <f t="array" ref="L39">_xlfn.XLOOKUP(Table10[[#This Row],[year]],Table9[year],Table9[GHG emission],_xlfn.LAMBDA(_xlpm.x,2400000000*EXP(0.0169*_xlpm.x))(Table10[[#This Row],[year]]-$A$2))</f>
        <v>4506260000</v>
      </c>
      <c r="M39" cm="1">
        <f t="array" ref="M39">_xlfn.XLOOKUP(1,(Table10[[#This Row],[year]]=co2_mitigation_2c[Year])*(("Historical"=co2_mitigation_2c[Entity])+("Start in 2019"=co2_mitigation_2c[Entity])),co2_mitigation_2c[CO2 mitigation curves to meet a 2C target])</f>
        <v>4506260000</v>
      </c>
      <c r="N39" cm="1">
        <f t="array" ref="N39">_xlfn.XLOOKUP(1,(Table10[[#This Row],[year]]=co2_mitigation_15c[Year])*(("Historical"=co2_mitigation_15c[Entity])+("Start in 2019"=co2_mitigation_15c[Entity])),co2_mitigation_15c[CO2 mitigation curves to meet a 1.5C target])</f>
        <v>4506260000</v>
      </c>
    </row>
    <row r="40" spans="1:14" x14ac:dyDescent="0.55000000000000004">
      <c r="A40">
        <v>1888</v>
      </c>
      <c r="B40" cm="1">
        <f t="array" ref="B40">_xlfn.XLOOKUP(1,(Table9[[#This Row],[year]]=co2_mitigation_2c[Year])*("Historical"=co2_mitigation_2c[Entity]),co2_mitigation_2c[CO2 mitigation curves to meet a 2C target])</f>
        <v>4637974000</v>
      </c>
      <c r="K40">
        <v>1888</v>
      </c>
      <c r="L40" cm="1">
        <f t="array" ref="L40">_xlfn.XLOOKUP(Table10[[#This Row],[year]],Table9[year],Table9[GHG emission],_xlfn.LAMBDA(_xlpm.x,2400000000*EXP(0.0169*_xlpm.x))(Table10[[#This Row],[year]]-$A$2))</f>
        <v>4637974000</v>
      </c>
      <c r="M40" cm="1">
        <f t="array" ref="M40">_xlfn.XLOOKUP(1,(Table10[[#This Row],[year]]=co2_mitigation_2c[Year])*(("Historical"=co2_mitigation_2c[Entity])+("Start in 2019"=co2_mitigation_2c[Entity])),co2_mitigation_2c[CO2 mitigation curves to meet a 2C target])</f>
        <v>4637974000</v>
      </c>
      <c r="N40" cm="1">
        <f t="array" ref="N40">_xlfn.XLOOKUP(1,(Table10[[#This Row],[year]]=co2_mitigation_15c[Year])*(("Historical"=co2_mitigation_15c[Entity])+("Start in 2019"=co2_mitigation_15c[Entity])),co2_mitigation_15c[CO2 mitigation curves to meet a 1.5C target])</f>
        <v>4637974000</v>
      </c>
    </row>
    <row r="41" spans="1:14" x14ac:dyDescent="0.55000000000000004">
      <c r="A41">
        <v>1889</v>
      </c>
      <c r="B41" cm="1">
        <f t="array" ref="B41">_xlfn.XLOOKUP(1,(Table9[[#This Row],[year]]=co2_mitigation_2c[Year])*("Historical"=co2_mitigation_2c[Entity]),co2_mitigation_2c[CO2 mitigation curves to meet a 2C target])</f>
        <v>4658803000</v>
      </c>
      <c r="K41">
        <v>1889</v>
      </c>
      <c r="L41" cm="1">
        <f t="array" ref="L41">_xlfn.XLOOKUP(Table10[[#This Row],[year]],Table9[year],Table9[GHG emission],_xlfn.LAMBDA(_xlpm.x,2400000000*EXP(0.0169*_xlpm.x))(Table10[[#This Row],[year]]-$A$2))</f>
        <v>4658803000</v>
      </c>
      <c r="M41" cm="1">
        <f t="array" ref="M41">_xlfn.XLOOKUP(1,(Table10[[#This Row],[year]]=co2_mitigation_2c[Year])*(("Historical"=co2_mitigation_2c[Entity])+("Start in 2019"=co2_mitigation_2c[Entity])),co2_mitigation_2c[CO2 mitigation curves to meet a 2C target])</f>
        <v>4658803000</v>
      </c>
      <c r="N41" cm="1">
        <f t="array" ref="N41">_xlfn.XLOOKUP(1,(Table10[[#This Row],[year]]=co2_mitigation_15c[Year])*(("Historical"=co2_mitigation_15c[Entity])+("Start in 2019"=co2_mitigation_15c[Entity])),co2_mitigation_15c[CO2 mitigation curves to meet a 1.5C target])</f>
        <v>4658803000</v>
      </c>
    </row>
    <row r="42" spans="1:14" x14ac:dyDescent="0.55000000000000004">
      <c r="A42">
        <v>1890</v>
      </c>
      <c r="B42" cm="1">
        <f t="array" ref="B42">_xlfn.XLOOKUP(1,(Table9[[#This Row],[year]]=co2_mitigation_2c[Year])*("Historical"=co2_mitigation_2c[Entity]),co2_mitigation_2c[CO2 mitigation curves to meet a 2C target])</f>
        <v>4885135400</v>
      </c>
      <c r="K42">
        <v>1890</v>
      </c>
      <c r="L42" cm="1">
        <f t="array" ref="L42">_xlfn.XLOOKUP(Table10[[#This Row],[year]],Table9[year],Table9[GHG emission],_xlfn.LAMBDA(_xlpm.x,2400000000*EXP(0.0169*_xlpm.x))(Table10[[#This Row],[year]]-$A$2))</f>
        <v>4885135400</v>
      </c>
      <c r="M42" cm="1">
        <f t="array" ref="M42">_xlfn.XLOOKUP(1,(Table10[[#This Row],[year]]=co2_mitigation_2c[Year])*(("Historical"=co2_mitigation_2c[Entity])+("Start in 2019"=co2_mitigation_2c[Entity])),co2_mitigation_2c[CO2 mitigation curves to meet a 2C target])</f>
        <v>4885135400</v>
      </c>
      <c r="N42" cm="1">
        <f t="array" ref="N42">_xlfn.XLOOKUP(1,(Table10[[#This Row],[year]]=co2_mitigation_15c[Year])*(("Historical"=co2_mitigation_15c[Entity])+("Start in 2019"=co2_mitigation_15c[Entity])),co2_mitigation_15c[CO2 mitigation curves to meet a 1.5C target])</f>
        <v>4885135400</v>
      </c>
    </row>
    <row r="43" spans="1:14" x14ac:dyDescent="0.55000000000000004">
      <c r="A43">
        <v>1891</v>
      </c>
      <c r="B43" cm="1">
        <f t="array" ref="B43">_xlfn.XLOOKUP(1,(Table9[[#This Row],[year]]=co2_mitigation_2c[Year])*("Historical"=co2_mitigation_2c[Entity]),co2_mitigation_2c[CO2 mitigation curves to meet a 2C target])</f>
        <v>5043126300</v>
      </c>
      <c r="K43">
        <v>1891</v>
      </c>
      <c r="L43" cm="1">
        <f t="array" ref="L43">_xlfn.XLOOKUP(Table10[[#This Row],[year]],Table9[year],Table9[GHG emission],_xlfn.LAMBDA(_xlpm.x,2400000000*EXP(0.0169*_xlpm.x))(Table10[[#This Row],[year]]-$A$2))</f>
        <v>5043126300</v>
      </c>
      <c r="M43" cm="1">
        <f t="array" ref="M43">_xlfn.XLOOKUP(1,(Table10[[#This Row],[year]]=co2_mitigation_2c[Year])*(("Historical"=co2_mitigation_2c[Entity])+("Start in 2019"=co2_mitigation_2c[Entity])),co2_mitigation_2c[CO2 mitigation curves to meet a 2C target])</f>
        <v>5043126300</v>
      </c>
      <c r="N43" cm="1">
        <f t="array" ref="N43">_xlfn.XLOOKUP(1,(Table10[[#This Row],[year]]=co2_mitigation_15c[Year])*(("Historical"=co2_mitigation_15c[Entity])+("Start in 2019"=co2_mitigation_15c[Entity])),co2_mitigation_15c[CO2 mitigation curves to meet a 1.5C target])</f>
        <v>5043126300</v>
      </c>
    </row>
    <row r="44" spans="1:14" x14ac:dyDescent="0.55000000000000004">
      <c r="A44">
        <v>1892</v>
      </c>
      <c r="B44" cm="1">
        <f t="array" ref="B44">_xlfn.XLOOKUP(1,(Table9[[#This Row],[year]]=co2_mitigation_2c[Year])*("Historical"=co2_mitigation_2c[Entity]),co2_mitigation_2c[CO2 mitigation curves to meet a 2C target])</f>
        <v>5111186000</v>
      </c>
      <c r="K44">
        <v>1892</v>
      </c>
      <c r="L44" cm="1">
        <f t="array" ref="L44">_xlfn.XLOOKUP(Table10[[#This Row],[year]],Table9[year],Table9[GHG emission],_xlfn.LAMBDA(_xlpm.x,2400000000*EXP(0.0169*_xlpm.x))(Table10[[#This Row],[year]]-$A$2))</f>
        <v>5111186000</v>
      </c>
      <c r="M44" cm="1">
        <f t="array" ref="M44">_xlfn.XLOOKUP(1,(Table10[[#This Row],[year]]=co2_mitigation_2c[Year])*(("Historical"=co2_mitigation_2c[Entity])+("Start in 2019"=co2_mitigation_2c[Entity])),co2_mitigation_2c[CO2 mitigation curves to meet a 2C target])</f>
        <v>5111186000</v>
      </c>
      <c r="N44" cm="1">
        <f t="array" ref="N44">_xlfn.XLOOKUP(1,(Table10[[#This Row],[year]]=co2_mitigation_15c[Year])*(("Historical"=co2_mitigation_15c[Entity])+("Start in 2019"=co2_mitigation_15c[Entity])),co2_mitigation_15c[CO2 mitigation curves to meet a 1.5C target])</f>
        <v>5111186000</v>
      </c>
    </row>
    <row r="45" spans="1:14" x14ac:dyDescent="0.55000000000000004">
      <c r="A45">
        <v>1893</v>
      </c>
      <c r="B45" cm="1">
        <f t="array" ref="B45">_xlfn.XLOOKUP(1,(Table9[[#This Row],[year]]=co2_mitigation_2c[Year])*("Historical"=co2_mitigation_2c[Entity]),co2_mitigation_2c[CO2 mitigation curves to meet a 2C target])</f>
        <v>5135068700</v>
      </c>
      <c r="K45">
        <v>1893</v>
      </c>
      <c r="L45" cm="1">
        <f t="array" ref="L45">_xlfn.XLOOKUP(Table10[[#This Row],[year]],Table9[year],Table9[GHG emission],_xlfn.LAMBDA(_xlpm.x,2400000000*EXP(0.0169*_xlpm.x))(Table10[[#This Row],[year]]-$A$2))</f>
        <v>5135068700</v>
      </c>
      <c r="M45" cm="1">
        <f t="array" ref="M45">_xlfn.XLOOKUP(1,(Table10[[#This Row],[year]]=co2_mitigation_2c[Year])*(("Historical"=co2_mitigation_2c[Entity])+("Start in 2019"=co2_mitigation_2c[Entity])),co2_mitigation_2c[CO2 mitigation curves to meet a 2C target])</f>
        <v>5135068700</v>
      </c>
      <c r="N45" cm="1">
        <f t="array" ref="N45">_xlfn.XLOOKUP(1,(Table10[[#This Row],[year]]=co2_mitigation_15c[Year])*(("Historical"=co2_mitigation_15c[Entity])+("Start in 2019"=co2_mitigation_15c[Entity])),co2_mitigation_15c[CO2 mitigation curves to meet a 1.5C target])</f>
        <v>5135068700</v>
      </c>
    </row>
    <row r="46" spans="1:14" x14ac:dyDescent="0.55000000000000004">
      <c r="A46">
        <v>1894</v>
      </c>
      <c r="B46" cm="1">
        <f t="array" ref="B46">_xlfn.XLOOKUP(1,(Table9[[#This Row],[year]]=co2_mitigation_2c[Year])*("Historical"=co2_mitigation_2c[Entity]),co2_mitigation_2c[CO2 mitigation curves to meet a 2C target])</f>
        <v>5226014000</v>
      </c>
      <c r="K46">
        <v>1894</v>
      </c>
      <c r="L46" cm="1">
        <f t="array" ref="L46">_xlfn.XLOOKUP(Table10[[#This Row],[year]],Table9[year],Table9[GHG emission],_xlfn.LAMBDA(_xlpm.x,2400000000*EXP(0.0169*_xlpm.x))(Table10[[#This Row],[year]]-$A$2))</f>
        <v>5226014000</v>
      </c>
      <c r="M46" cm="1">
        <f t="array" ref="M46">_xlfn.XLOOKUP(1,(Table10[[#This Row],[year]]=co2_mitigation_2c[Year])*(("Historical"=co2_mitigation_2c[Entity])+("Start in 2019"=co2_mitigation_2c[Entity])),co2_mitigation_2c[CO2 mitigation curves to meet a 2C target])</f>
        <v>5226014000</v>
      </c>
      <c r="N46" cm="1">
        <f t="array" ref="N46">_xlfn.XLOOKUP(1,(Table10[[#This Row],[year]]=co2_mitigation_15c[Year])*(("Historical"=co2_mitigation_15c[Entity])+("Start in 2019"=co2_mitigation_15c[Entity])),co2_mitigation_15c[CO2 mitigation curves to meet a 1.5C target])</f>
        <v>5226014000</v>
      </c>
    </row>
    <row r="47" spans="1:14" x14ac:dyDescent="0.55000000000000004">
      <c r="A47">
        <v>1895</v>
      </c>
      <c r="B47" cm="1">
        <f t="array" ref="B47">_xlfn.XLOOKUP(1,(Table9[[#This Row],[year]]=co2_mitigation_2c[Year])*("Historical"=co2_mitigation_2c[Entity]),co2_mitigation_2c[CO2 mitigation curves to meet a 2C target])</f>
        <v>5349363700</v>
      </c>
      <c r="K47">
        <v>1895</v>
      </c>
      <c r="L47" cm="1">
        <f t="array" ref="L47">_xlfn.XLOOKUP(Table10[[#This Row],[year]],Table9[year],Table9[GHG emission],_xlfn.LAMBDA(_xlpm.x,2400000000*EXP(0.0169*_xlpm.x))(Table10[[#This Row],[year]]-$A$2))</f>
        <v>5349363700</v>
      </c>
      <c r="M47" cm="1">
        <f t="array" ref="M47">_xlfn.XLOOKUP(1,(Table10[[#This Row],[year]]=co2_mitigation_2c[Year])*(("Historical"=co2_mitigation_2c[Entity])+("Start in 2019"=co2_mitigation_2c[Entity])),co2_mitigation_2c[CO2 mitigation curves to meet a 2C target])</f>
        <v>5349363700</v>
      </c>
      <c r="N47" cm="1">
        <f t="array" ref="N47">_xlfn.XLOOKUP(1,(Table10[[#This Row],[year]]=co2_mitigation_15c[Year])*(("Historical"=co2_mitigation_15c[Entity])+("Start in 2019"=co2_mitigation_15c[Entity])),co2_mitigation_15c[CO2 mitigation curves to meet a 1.5C target])</f>
        <v>5349363700</v>
      </c>
    </row>
    <row r="48" spans="1:14" x14ac:dyDescent="0.55000000000000004">
      <c r="A48">
        <v>1896</v>
      </c>
      <c r="B48" cm="1">
        <f t="array" ref="B48">_xlfn.XLOOKUP(1,(Table9[[#This Row],[year]]=co2_mitigation_2c[Year])*("Historical"=co2_mitigation_2c[Entity]),co2_mitigation_2c[CO2 mitigation curves to meet a 2C target])</f>
        <v>5428233000</v>
      </c>
      <c r="K48">
        <v>1896</v>
      </c>
      <c r="L48" cm="1">
        <f t="array" ref="L48">_xlfn.XLOOKUP(Table10[[#This Row],[year]],Table9[year],Table9[GHG emission],_xlfn.LAMBDA(_xlpm.x,2400000000*EXP(0.0169*_xlpm.x))(Table10[[#This Row],[year]]-$A$2))</f>
        <v>5428233000</v>
      </c>
      <c r="M48" cm="1">
        <f t="array" ref="M48">_xlfn.XLOOKUP(1,(Table10[[#This Row],[year]]=co2_mitigation_2c[Year])*(("Historical"=co2_mitigation_2c[Entity])+("Start in 2019"=co2_mitigation_2c[Entity])),co2_mitigation_2c[CO2 mitigation curves to meet a 2C target])</f>
        <v>5428233000</v>
      </c>
      <c r="N48" cm="1">
        <f t="array" ref="N48">_xlfn.XLOOKUP(1,(Table10[[#This Row],[year]]=co2_mitigation_15c[Year])*(("Historical"=co2_mitigation_15c[Entity])+("Start in 2019"=co2_mitigation_15c[Entity])),co2_mitigation_15c[CO2 mitigation curves to meet a 1.5C target])</f>
        <v>5428233000</v>
      </c>
    </row>
    <row r="49" spans="1:14" x14ac:dyDescent="0.55000000000000004">
      <c r="A49">
        <v>1897</v>
      </c>
      <c r="B49" cm="1">
        <f t="array" ref="B49">_xlfn.XLOOKUP(1,(Table9[[#This Row],[year]]=co2_mitigation_2c[Year])*("Historical"=co2_mitigation_2c[Entity]),co2_mitigation_2c[CO2 mitigation curves to meet a 2C target])</f>
        <v>5538568000</v>
      </c>
      <c r="K49">
        <v>1897</v>
      </c>
      <c r="L49" cm="1">
        <f t="array" ref="L49">_xlfn.XLOOKUP(Table10[[#This Row],[year]],Table9[year],Table9[GHG emission],_xlfn.LAMBDA(_xlpm.x,2400000000*EXP(0.0169*_xlpm.x))(Table10[[#This Row],[year]]-$A$2))</f>
        <v>5538568000</v>
      </c>
      <c r="M49" cm="1">
        <f t="array" ref="M49">_xlfn.XLOOKUP(1,(Table10[[#This Row],[year]]=co2_mitigation_2c[Year])*(("Historical"=co2_mitigation_2c[Entity])+("Start in 2019"=co2_mitigation_2c[Entity])),co2_mitigation_2c[CO2 mitigation curves to meet a 2C target])</f>
        <v>5538568000</v>
      </c>
      <c r="N49" cm="1">
        <f t="array" ref="N49">_xlfn.XLOOKUP(1,(Table10[[#This Row],[year]]=co2_mitigation_15c[Year])*(("Historical"=co2_mitigation_15c[Entity])+("Start in 2019"=co2_mitigation_15c[Entity])),co2_mitigation_15c[CO2 mitigation curves to meet a 1.5C target])</f>
        <v>5538568000</v>
      </c>
    </row>
    <row r="50" spans="1:14" x14ac:dyDescent="0.55000000000000004">
      <c r="A50">
        <v>1898</v>
      </c>
      <c r="B50" cm="1">
        <f t="array" ref="B50">_xlfn.XLOOKUP(1,(Table9[[#This Row],[year]]=co2_mitigation_2c[Year])*("Historical"=co2_mitigation_2c[Entity]),co2_mitigation_2c[CO2 mitigation curves to meet a 2C target])</f>
        <v>5643671000</v>
      </c>
      <c r="K50">
        <v>1898</v>
      </c>
      <c r="L50" cm="1">
        <f t="array" ref="L50">_xlfn.XLOOKUP(Table10[[#This Row],[year]],Table9[year],Table9[GHG emission],_xlfn.LAMBDA(_xlpm.x,2400000000*EXP(0.0169*_xlpm.x))(Table10[[#This Row],[year]]-$A$2))</f>
        <v>5643671000</v>
      </c>
      <c r="M50" cm="1">
        <f t="array" ref="M50">_xlfn.XLOOKUP(1,(Table10[[#This Row],[year]]=co2_mitigation_2c[Year])*(("Historical"=co2_mitigation_2c[Entity])+("Start in 2019"=co2_mitigation_2c[Entity])),co2_mitigation_2c[CO2 mitigation curves to meet a 2C target])</f>
        <v>5643671000</v>
      </c>
      <c r="N50" cm="1">
        <f t="array" ref="N50">_xlfn.XLOOKUP(1,(Table10[[#This Row],[year]]=co2_mitigation_15c[Year])*(("Historical"=co2_mitigation_15c[Entity])+("Start in 2019"=co2_mitigation_15c[Entity])),co2_mitigation_15c[CO2 mitigation curves to meet a 1.5C target])</f>
        <v>5643671000</v>
      </c>
    </row>
    <row r="51" spans="1:14" x14ac:dyDescent="0.55000000000000004">
      <c r="A51">
        <v>1899</v>
      </c>
      <c r="B51" cm="1">
        <f t="array" ref="B51">_xlfn.XLOOKUP(1,(Table9[[#This Row],[year]]=co2_mitigation_2c[Year])*("Historical"=co2_mitigation_2c[Entity]),co2_mitigation_2c[CO2 mitigation curves to meet a 2C target])</f>
        <v>5813436000</v>
      </c>
      <c r="K51">
        <v>1899</v>
      </c>
      <c r="L51" cm="1">
        <f t="array" ref="L51">_xlfn.XLOOKUP(Table10[[#This Row],[year]],Table9[year],Table9[GHG emission],_xlfn.LAMBDA(_xlpm.x,2400000000*EXP(0.0169*_xlpm.x))(Table10[[#This Row],[year]]-$A$2))</f>
        <v>5813436000</v>
      </c>
      <c r="M51" cm="1">
        <f t="array" ref="M51">_xlfn.XLOOKUP(1,(Table10[[#This Row],[year]]=co2_mitigation_2c[Year])*(("Historical"=co2_mitigation_2c[Entity])+("Start in 2019"=co2_mitigation_2c[Entity])),co2_mitigation_2c[CO2 mitigation curves to meet a 2C target])</f>
        <v>5813436000</v>
      </c>
      <c r="N51" cm="1">
        <f t="array" ref="N51">_xlfn.XLOOKUP(1,(Table10[[#This Row],[year]]=co2_mitigation_15c[Year])*(("Historical"=co2_mitigation_15c[Entity])+("Start in 2019"=co2_mitigation_15c[Entity])),co2_mitigation_15c[CO2 mitigation curves to meet a 1.5C target])</f>
        <v>5813436000</v>
      </c>
    </row>
    <row r="52" spans="1:14" x14ac:dyDescent="0.55000000000000004">
      <c r="A52">
        <v>1900</v>
      </c>
      <c r="B52" cm="1">
        <f t="array" ref="B52">_xlfn.XLOOKUP(1,(Table9[[#This Row],[year]]=co2_mitigation_2c[Year])*("Historical"=co2_mitigation_2c[Entity]),co2_mitigation_2c[CO2 mitigation curves to meet a 2C target])</f>
        <v>6053521400</v>
      </c>
      <c r="K52">
        <v>1900</v>
      </c>
      <c r="L52" cm="1">
        <f t="array" ref="L52">_xlfn.XLOOKUP(Table10[[#This Row],[year]],Table9[year],Table9[GHG emission],_xlfn.LAMBDA(_xlpm.x,2400000000*EXP(0.0169*_xlpm.x))(Table10[[#This Row],[year]]-$A$2))</f>
        <v>6053521400</v>
      </c>
      <c r="M52" cm="1">
        <f t="array" ref="M52">_xlfn.XLOOKUP(1,(Table10[[#This Row],[year]]=co2_mitigation_2c[Year])*(("Historical"=co2_mitigation_2c[Entity])+("Start in 2019"=co2_mitigation_2c[Entity])),co2_mitigation_2c[CO2 mitigation curves to meet a 2C target])</f>
        <v>6053521400</v>
      </c>
      <c r="N52" cm="1">
        <f t="array" ref="N52">_xlfn.XLOOKUP(1,(Table10[[#This Row],[year]]=co2_mitigation_15c[Year])*(("Historical"=co2_mitigation_15c[Entity])+("Start in 2019"=co2_mitigation_15c[Entity])),co2_mitigation_15c[CO2 mitigation curves to meet a 1.5C target])</f>
        <v>6053521400</v>
      </c>
    </row>
    <row r="53" spans="1:14" x14ac:dyDescent="0.55000000000000004">
      <c r="A53">
        <v>1901</v>
      </c>
      <c r="B53" cm="1">
        <f t="array" ref="B53">_xlfn.XLOOKUP(1,(Table9[[#This Row],[year]]=co2_mitigation_2c[Year])*("Historical"=co2_mitigation_2c[Entity]),co2_mitigation_2c[CO2 mitigation curves to meet a 2C target])</f>
        <v>6226141700</v>
      </c>
      <c r="K53">
        <v>1901</v>
      </c>
      <c r="L53" cm="1">
        <f t="array" ref="L53">_xlfn.XLOOKUP(Table10[[#This Row],[year]],Table9[year],Table9[GHG emission],_xlfn.LAMBDA(_xlpm.x,2400000000*EXP(0.0169*_xlpm.x))(Table10[[#This Row],[year]]-$A$2))</f>
        <v>6226141700</v>
      </c>
      <c r="M53" cm="1">
        <f t="array" ref="M53">_xlfn.XLOOKUP(1,(Table10[[#This Row],[year]]=co2_mitigation_2c[Year])*(("Historical"=co2_mitigation_2c[Entity])+("Start in 2019"=co2_mitigation_2c[Entity])),co2_mitigation_2c[CO2 mitigation curves to meet a 2C target])</f>
        <v>6226141700</v>
      </c>
      <c r="N53" cm="1">
        <f t="array" ref="N53">_xlfn.XLOOKUP(1,(Table10[[#This Row],[year]]=co2_mitigation_15c[Year])*(("Historical"=co2_mitigation_15c[Entity])+("Start in 2019"=co2_mitigation_15c[Entity])),co2_mitigation_15c[CO2 mitigation curves to meet a 1.5C target])</f>
        <v>6226141700</v>
      </c>
    </row>
    <row r="54" spans="1:14" x14ac:dyDescent="0.55000000000000004">
      <c r="A54">
        <v>1902</v>
      </c>
      <c r="B54" cm="1">
        <f t="array" ref="B54">_xlfn.XLOOKUP(1,(Table9[[#This Row],[year]]=co2_mitigation_2c[Year])*("Historical"=co2_mitigation_2c[Entity]),co2_mitigation_2c[CO2 mitigation curves to meet a 2C target])</f>
        <v>6343285000</v>
      </c>
      <c r="K54">
        <v>1902</v>
      </c>
      <c r="L54" cm="1">
        <f t="array" ref="L54">_xlfn.XLOOKUP(Table10[[#This Row],[year]],Table9[year],Table9[GHG emission],_xlfn.LAMBDA(_xlpm.x,2400000000*EXP(0.0169*_xlpm.x))(Table10[[#This Row],[year]]-$A$2))</f>
        <v>6343285000</v>
      </c>
      <c r="M54" cm="1">
        <f t="array" ref="M54">_xlfn.XLOOKUP(1,(Table10[[#This Row],[year]]=co2_mitigation_2c[Year])*(("Historical"=co2_mitigation_2c[Entity])+("Start in 2019"=co2_mitigation_2c[Entity])),co2_mitigation_2c[CO2 mitigation curves to meet a 2C target])</f>
        <v>6343285000</v>
      </c>
      <c r="N54" cm="1">
        <f t="array" ref="N54">_xlfn.XLOOKUP(1,(Table10[[#This Row],[year]]=co2_mitigation_15c[Year])*(("Historical"=co2_mitigation_15c[Entity])+("Start in 2019"=co2_mitigation_15c[Entity])),co2_mitigation_15c[CO2 mitigation curves to meet a 1.5C target])</f>
        <v>6343285000</v>
      </c>
    </row>
    <row r="55" spans="1:14" x14ac:dyDescent="0.55000000000000004">
      <c r="A55">
        <v>1903</v>
      </c>
      <c r="B55" cm="1">
        <f t="array" ref="B55">_xlfn.XLOOKUP(1,(Table9[[#This Row],[year]]=co2_mitigation_2c[Year])*("Historical"=co2_mitigation_2c[Entity]),co2_mitigation_2c[CO2 mitigation curves to meet a 2C target])</f>
        <v>6592015000</v>
      </c>
      <c r="K55">
        <v>1903</v>
      </c>
      <c r="L55" cm="1">
        <f t="array" ref="L55">_xlfn.XLOOKUP(Table10[[#This Row],[year]],Table9[year],Table9[GHG emission],_xlfn.LAMBDA(_xlpm.x,2400000000*EXP(0.0169*_xlpm.x))(Table10[[#This Row],[year]]-$A$2))</f>
        <v>6592015000</v>
      </c>
      <c r="M55" cm="1">
        <f t="array" ref="M55">_xlfn.XLOOKUP(1,(Table10[[#This Row],[year]]=co2_mitigation_2c[Year])*(("Historical"=co2_mitigation_2c[Entity])+("Start in 2019"=co2_mitigation_2c[Entity])),co2_mitigation_2c[CO2 mitigation curves to meet a 2C target])</f>
        <v>6592015000</v>
      </c>
      <c r="N55" cm="1">
        <f t="array" ref="N55">_xlfn.XLOOKUP(1,(Table10[[#This Row],[year]]=co2_mitigation_15c[Year])*(("Historical"=co2_mitigation_15c[Entity])+("Start in 2019"=co2_mitigation_15c[Entity])),co2_mitigation_15c[CO2 mitigation curves to meet a 1.5C target])</f>
        <v>6592015000</v>
      </c>
    </row>
    <row r="56" spans="1:14" x14ac:dyDescent="0.55000000000000004">
      <c r="A56">
        <v>1904</v>
      </c>
      <c r="B56" cm="1">
        <f t="array" ref="B56">_xlfn.XLOOKUP(1,(Table9[[#This Row],[year]]=co2_mitigation_2c[Year])*("Historical"=co2_mitigation_2c[Entity]),co2_mitigation_2c[CO2 mitigation curves to meet a 2C target])</f>
        <v>6667272000</v>
      </c>
      <c r="K56">
        <v>1904</v>
      </c>
      <c r="L56" cm="1">
        <f t="array" ref="L56">_xlfn.XLOOKUP(Table10[[#This Row],[year]],Table9[year],Table9[GHG emission],_xlfn.LAMBDA(_xlpm.x,2400000000*EXP(0.0169*_xlpm.x))(Table10[[#This Row],[year]]-$A$2))</f>
        <v>6667272000</v>
      </c>
      <c r="M56" cm="1">
        <f t="array" ref="M56">_xlfn.XLOOKUP(1,(Table10[[#This Row],[year]]=co2_mitigation_2c[Year])*(("Historical"=co2_mitigation_2c[Entity])+("Start in 2019"=co2_mitigation_2c[Entity])),co2_mitigation_2c[CO2 mitigation curves to meet a 2C target])</f>
        <v>6667272000</v>
      </c>
      <c r="N56" cm="1">
        <f t="array" ref="N56">_xlfn.XLOOKUP(1,(Table10[[#This Row],[year]]=co2_mitigation_15c[Year])*(("Historical"=co2_mitigation_15c[Entity])+("Start in 2019"=co2_mitigation_15c[Entity])),co2_mitigation_15c[CO2 mitigation curves to meet a 1.5C target])</f>
        <v>6667272000</v>
      </c>
    </row>
    <row r="57" spans="1:14" x14ac:dyDescent="0.55000000000000004">
      <c r="A57">
        <v>1905</v>
      </c>
      <c r="B57" cm="1">
        <f t="array" ref="B57">_xlfn.XLOOKUP(1,(Table9[[#This Row],[year]]=co2_mitigation_2c[Year])*("Historical"=co2_mitigation_2c[Entity]),co2_mitigation_2c[CO2 mitigation curves to meet a 2C target])</f>
        <v>6854428700</v>
      </c>
      <c r="K57">
        <v>1905</v>
      </c>
      <c r="L57" cm="1">
        <f t="array" ref="L57">_xlfn.XLOOKUP(Table10[[#This Row],[year]],Table9[year],Table9[GHG emission],_xlfn.LAMBDA(_xlpm.x,2400000000*EXP(0.0169*_xlpm.x))(Table10[[#This Row],[year]]-$A$2))</f>
        <v>6854428700</v>
      </c>
      <c r="M57" cm="1">
        <f t="array" ref="M57">_xlfn.XLOOKUP(1,(Table10[[#This Row],[year]]=co2_mitigation_2c[Year])*(("Historical"=co2_mitigation_2c[Entity])+("Start in 2019"=co2_mitigation_2c[Entity])),co2_mitigation_2c[CO2 mitigation curves to meet a 2C target])</f>
        <v>6854428700</v>
      </c>
      <c r="N57" cm="1">
        <f t="array" ref="N57">_xlfn.XLOOKUP(1,(Table10[[#This Row],[year]]=co2_mitigation_15c[Year])*(("Historical"=co2_mitigation_15c[Entity])+("Start in 2019"=co2_mitigation_15c[Entity])),co2_mitigation_15c[CO2 mitigation curves to meet a 1.5C target])</f>
        <v>6854428700</v>
      </c>
    </row>
    <row r="58" spans="1:14" x14ac:dyDescent="0.55000000000000004">
      <c r="A58">
        <v>1906</v>
      </c>
      <c r="B58" cm="1">
        <f t="array" ref="B58">_xlfn.XLOOKUP(1,(Table9[[#This Row],[year]]=co2_mitigation_2c[Year])*("Historical"=co2_mitigation_2c[Entity]),co2_mitigation_2c[CO2 mitigation curves to meet a 2C target])</f>
        <v>7003636700</v>
      </c>
      <c r="K58">
        <v>1906</v>
      </c>
      <c r="L58" cm="1">
        <f t="array" ref="L58">_xlfn.XLOOKUP(Table10[[#This Row],[year]],Table9[year],Table9[GHG emission],_xlfn.LAMBDA(_xlpm.x,2400000000*EXP(0.0169*_xlpm.x))(Table10[[#This Row],[year]]-$A$2))</f>
        <v>7003636700</v>
      </c>
      <c r="M58" cm="1">
        <f t="array" ref="M58">_xlfn.XLOOKUP(1,(Table10[[#This Row],[year]]=co2_mitigation_2c[Year])*(("Historical"=co2_mitigation_2c[Entity])+("Start in 2019"=co2_mitigation_2c[Entity])),co2_mitigation_2c[CO2 mitigation curves to meet a 2C target])</f>
        <v>7003636700</v>
      </c>
      <c r="N58" cm="1">
        <f t="array" ref="N58">_xlfn.XLOOKUP(1,(Table10[[#This Row],[year]]=co2_mitigation_15c[Year])*(("Historical"=co2_mitigation_15c[Entity])+("Start in 2019"=co2_mitigation_15c[Entity])),co2_mitigation_15c[CO2 mitigation curves to meet a 1.5C target])</f>
        <v>7003636700</v>
      </c>
    </row>
    <row r="59" spans="1:14" x14ac:dyDescent="0.55000000000000004">
      <c r="A59">
        <v>1907</v>
      </c>
      <c r="B59" cm="1">
        <f t="array" ref="B59">_xlfn.XLOOKUP(1,(Table9[[#This Row],[year]]=co2_mitigation_2c[Year])*("Historical"=co2_mitigation_2c[Entity]),co2_mitigation_2c[CO2 mitigation curves to meet a 2C target])</f>
        <v>7376654300</v>
      </c>
      <c r="K59">
        <v>1907</v>
      </c>
      <c r="L59" cm="1">
        <f t="array" ref="L59">_xlfn.XLOOKUP(Table10[[#This Row],[year]],Table9[year],Table9[GHG emission],_xlfn.LAMBDA(_xlpm.x,2400000000*EXP(0.0169*_xlpm.x))(Table10[[#This Row],[year]]-$A$2))</f>
        <v>7376654300</v>
      </c>
      <c r="M59" cm="1">
        <f t="array" ref="M59">_xlfn.XLOOKUP(1,(Table10[[#This Row],[year]]=co2_mitigation_2c[Year])*(("Historical"=co2_mitigation_2c[Entity])+("Start in 2019"=co2_mitigation_2c[Entity])),co2_mitigation_2c[CO2 mitigation curves to meet a 2C target])</f>
        <v>7376654300</v>
      </c>
      <c r="N59" cm="1">
        <f t="array" ref="N59">_xlfn.XLOOKUP(1,(Table10[[#This Row],[year]]=co2_mitigation_15c[Year])*(("Historical"=co2_mitigation_15c[Entity])+("Start in 2019"=co2_mitigation_15c[Entity])),co2_mitigation_15c[CO2 mitigation curves to meet a 1.5C target])</f>
        <v>7376654300</v>
      </c>
    </row>
    <row r="60" spans="1:14" x14ac:dyDescent="0.55000000000000004">
      <c r="A60">
        <v>1908</v>
      </c>
      <c r="B60" cm="1">
        <f t="array" ref="B60">_xlfn.XLOOKUP(1,(Table9[[#This Row],[year]]=co2_mitigation_2c[Year])*("Historical"=co2_mitigation_2c[Entity]),co2_mitigation_2c[CO2 mitigation curves to meet a 2C target])</f>
        <v>7275637000</v>
      </c>
      <c r="K60">
        <v>1908</v>
      </c>
      <c r="L60" cm="1">
        <f t="array" ref="L60">_xlfn.XLOOKUP(Table10[[#This Row],[year]],Table9[year],Table9[GHG emission],_xlfn.LAMBDA(_xlpm.x,2400000000*EXP(0.0169*_xlpm.x))(Table10[[#This Row],[year]]-$A$2))</f>
        <v>7275637000</v>
      </c>
      <c r="M60" cm="1">
        <f t="array" ref="M60">_xlfn.XLOOKUP(1,(Table10[[#This Row],[year]]=co2_mitigation_2c[Year])*(("Historical"=co2_mitigation_2c[Entity])+("Start in 2019"=co2_mitigation_2c[Entity])),co2_mitigation_2c[CO2 mitigation curves to meet a 2C target])</f>
        <v>7275637000</v>
      </c>
      <c r="N60" cm="1">
        <f t="array" ref="N60">_xlfn.XLOOKUP(1,(Table10[[#This Row],[year]]=co2_mitigation_15c[Year])*(("Historical"=co2_mitigation_15c[Entity])+("Start in 2019"=co2_mitigation_15c[Entity])),co2_mitigation_15c[CO2 mitigation curves to meet a 1.5C target])</f>
        <v>7275637000</v>
      </c>
    </row>
    <row r="61" spans="1:14" x14ac:dyDescent="0.55000000000000004">
      <c r="A61">
        <v>1909</v>
      </c>
      <c r="B61" cm="1">
        <f t="array" ref="B61">_xlfn.XLOOKUP(1,(Table9[[#This Row],[year]]=co2_mitigation_2c[Year])*("Historical"=co2_mitigation_2c[Entity]),co2_mitigation_2c[CO2 mitigation curves to meet a 2C target])</f>
        <v>7421955000</v>
      </c>
      <c r="K61">
        <v>1909</v>
      </c>
      <c r="L61" cm="1">
        <f t="array" ref="L61">_xlfn.XLOOKUP(Table10[[#This Row],[year]],Table9[year],Table9[GHG emission],_xlfn.LAMBDA(_xlpm.x,2400000000*EXP(0.0169*_xlpm.x))(Table10[[#This Row],[year]]-$A$2))</f>
        <v>7421955000</v>
      </c>
      <c r="M61" cm="1">
        <f t="array" ref="M61">_xlfn.XLOOKUP(1,(Table10[[#This Row],[year]]=co2_mitigation_2c[Year])*(("Historical"=co2_mitigation_2c[Entity])+("Start in 2019"=co2_mitigation_2c[Entity])),co2_mitigation_2c[CO2 mitigation curves to meet a 2C target])</f>
        <v>7421955000</v>
      </c>
      <c r="N61" cm="1">
        <f t="array" ref="N61">_xlfn.XLOOKUP(1,(Table10[[#This Row],[year]]=co2_mitigation_15c[Year])*(("Historical"=co2_mitigation_15c[Entity])+("Start in 2019"=co2_mitigation_15c[Entity])),co2_mitigation_15c[CO2 mitigation curves to meet a 1.5C target])</f>
        <v>7421955000</v>
      </c>
    </row>
    <row r="62" spans="1:14" x14ac:dyDescent="0.55000000000000004">
      <c r="A62">
        <v>1910</v>
      </c>
      <c r="B62" cm="1">
        <f t="array" ref="B62">_xlfn.XLOOKUP(1,(Table9[[#This Row],[year]]=co2_mitigation_2c[Year])*("Historical"=co2_mitigation_2c[Entity]),co2_mitigation_2c[CO2 mitigation curves to meet a 2C target])</f>
        <v>7476471000</v>
      </c>
      <c r="K62">
        <v>1910</v>
      </c>
      <c r="L62" cm="1">
        <f t="array" ref="L62">_xlfn.XLOOKUP(Table10[[#This Row],[year]],Table9[year],Table9[GHG emission],_xlfn.LAMBDA(_xlpm.x,2400000000*EXP(0.0169*_xlpm.x))(Table10[[#This Row],[year]]-$A$2))</f>
        <v>7476471000</v>
      </c>
      <c r="M62" cm="1">
        <f t="array" ref="M62">_xlfn.XLOOKUP(1,(Table10[[#This Row],[year]]=co2_mitigation_2c[Year])*(("Historical"=co2_mitigation_2c[Entity])+("Start in 2019"=co2_mitigation_2c[Entity])),co2_mitigation_2c[CO2 mitigation curves to meet a 2C target])</f>
        <v>7476471000</v>
      </c>
      <c r="N62" cm="1">
        <f t="array" ref="N62">_xlfn.XLOOKUP(1,(Table10[[#This Row],[year]]=co2_mitigation_15c[Year])*(("Historical"=co2_mitigation_15c[Entity])+("Start in 2019"=co2_mitigation_15c[Entity])),co2_mitigation_15c[CO2 mitigation curves to meet a 1.5C target])</f>
        <v>7476471000</v>
      </c>
    </row>
    <row r="63" spans="1:14" x14ac:dyDescent="0.55000000000000004">
      <c r="A63">
        <v>1911</v>
      </c>
      <c r="B63" cm="1">
        <f t="array" ref="B63">_xlfn.XLOOKUP(1,(Table9[[#This Row],[year]]=co2_mitigation_2c[Year])*("Historical"=co2_mitigation_2c[Entity]),co2_mitigation_2c[CO2 mitigation curves to meet a 2C target])</f>
        <v>7507427300</v>
      </c>
      <c r="K63">
        <v>1911</v>
      </c>
      <c r="L63" cm="1">
        <f t="array" ref="L63">_xlfn.XLOOKUP(Table10[[#This Row],[year]],Table9[year],Table9[GHG emission],_xlfn.LAMBDA(_xlpm.x,2400000000*EXP(0.0169*_xlpm.x))(Table10[[#This Row],[year]]-$A$2))</f>
        <v>7507427300</v>
      </c>
      <c r="M63" cm="1">
        <f t="array" ref="M63">_xlfn.XLOOKUP(1,(Table10[[#This Row],[year]]=co2_mitigation_2c[Year])*(("Historical"=co2_mitigation_2c[Entity])+("Start in 2019"=co2_mitigation_2c[Entity])),co2_mitigation_2c[CO2 mitigation curves to meet a 2C target])</f>
        <v>7507427300</v>
      </c>
      <c r="N63" cm="1">
        <f t="array" ref="N63">_xlfn.XLOOKUP(1,(Table10[[#This Row],[year]]=co2_mitigation_15c[Year])*(("Historical"=co2_mitigation_15c[Entity])+("Start in 2019"=co2_mitigation_15c[Entity])),co2_mitigation_15c[CO2 mitigation curves to meet a 1.5C target])</f>
        <v>7507427300</v>
      </c>
    </row>
    <row r="64" spans="1:14" x14ac:dyDescent="0.55000000000000004">
      <c r="A64">
        <v>1912</v>
      </c>
      <c r="B64" cm="1">
        <f t="array" ref="B64">_xlfn.XLOOKUP(1,(Table9[[#This Row],[year]]=co2_mitigation_2c[Year])*("Historical"=co2_mitigation_2c[Entity]),co2_mitigation_2c[CO2 mitigation curves to meet a 2C target])</f>
        <v>7612327000</v>
      </c>
      <c r="K64">
        <v>1912</v>
      </c>
      <c r="L64" cm="1">
        <f t="array" ref="L64">_xlfn.XLOOKUP(Table10[[#This Row],[year]],Table9[year],Table9[GHG emission],_xlfn.LAMBDA(_xlpm.x,2400000000*EXP(0.0169*_xlpm.x))(Table10[[#This Row],[year]]-$A$2))</f>
        <v>7612327000</v>
      </c>
      <c r="M64" cm="1">
        <f t="array" ref="M64">_xlfn.XLOOKUP(1,(Table10[[#This Row],[year]]=co2_mitigation_2c[Year])*(("Historical"=co2_mitigation_2c[Entity])+("Start in 2019"=co2_mitigation_2c[Entity])),co2_mitigation_2c[CO2 mitigation curves to meet a 2C target])</f>
        <v>7612327000</v>
      </c>
      <c r="N64" cm="1">
        <f t="array" ref="N64">_xlfn.XLOOKUP(1,(Table10[[#This Row],[year]]=co2_mitigation_15c[Year])*(("Historical"=co2_mitigation_15c[Entity])+("Start in 2019"=co2_mitigation_15c[Entity])),co2_mitigation_15c[CO2 mitigation curves to meet a 1.5C target])</f>
        <v>7612327000</v>
      </c>
    </row>
    <row r="65" spans="1:14" x14ac:dyDescent="0.55000000000000004">
      <c r="A65">
        <v>1913</v>
      </c>
      <c r="B65" cm="1">
        <f t="array" ref="B65">_xlfn.XLOOKUP(1,(Table9[[#This Row],[year]]=co2_mitigation_2c[Year])*("Historical"=co2_mitigation_2c[Entity]),co2_mitigation_2c[CO2 mitigation curves to meet a 2C target])</f>
        <v>7852900000</v>
      </c>
      <c r="K65">
        <v>1913</v>
      </c>
      <c r="L65" cm="1">
        <f t="array" ref="L65">_xlfn.XLOOKUP(Table10[[#This Row],[year]],Table9[year],Table9[GHG emission],_xlfn.LAMBDA(_xlpm.x,2400000000*EXP(0.0169*_xlpm.x))(Table10[[#This Row],[year]]-$A$2))</f>
        <v>7852900000</v>
      </c>
      <c r="M65" cm="1">
        <f t="array" ref="M65">_xlfn.XLOOKUP(1,(Table10[[#This Row],[year]]=co2_mitigation_2c[Year])*(("Historical"=co2_mitigation_2c[Entity])+("Start in 2019"=co2_mitigation_2c[Entity])),co2_mitigation_2c[CO2 mitigation curves to meet a 2C target])</f>
        <v>7852900000</v>
      </c>
      <c r="N65" cm="1">
        <f t="array" ref="N65">_xlfn.XLOOKUP(1,(Table10[[#This Row],[year]]=co2_mitigation_15c[Year])*(("Historical"=co2_mitigation_15c[Entity])+("Start in 2019"=co2_mitigation_15c[Entity])),co2_mitigation_15c[CO2 mitigation curves to meet a 1.5C target])</f>
        <v>7852900000</v>
      </c>
    </row>
    <row r="66" spans="1:14" x14ac:dyDescent="0.55000000000000004">
      <c r="A66">
        <v>1914</v>
      </c>
      <c r="B66" cm="1">
        <f t="array" ref="B66">_xlfn.XLOOKUP(1,(Table9[[#This Row],[year]]=co2_mitigation_2c[Year])*("Historical"=co2_mitigation_2c[Entity]),co2_mitigation_2c[CO2 mitigation curves to meet a 2C target])</f>
        <v>7455626000</v>
      </c>
      <c r="K66">
        <v>1914</v>
      </c>
      <c r="L66" cm="1">
        <f t="array" ref="L66">_xlfn.XLOOKUP(Table10[[#This Row],[year]],Table9[year],Table9[GHG emission],_xlfn.LAMBDA(_xlpm.x,2400000000*EXP(0.0169*_xlpm.x))(Table10[[#This Row],[year]]-$A$2))</f>
        <v>7455626000</v>
      </c>
      <c r="M66" cm="1">
        <f t="array" ref="M66">_xlfn.XLOOKUP(1,(Table10[[#This Row],[year]]=co2_mitigation_2c[Year])*(("Historical"=co2_mitigation_2c[Entity])+("Start in 2019"=co2_mitigation_2c[Entity])),co2_mitigation_2c[CO2 mitigation curves to meet a 2C target])</f>
        <v>7455626000</v>
      </c>
      <c r="N66" cm="1">
        <f t="array" ref="N66">_xlfn.XLOOKUP(1,(Table10[[#This Row],[year]]=co2_mitigation_15c[Year])*(("Historical"=co2_mitigation_15c[Entity])+("Start in 2019"=co2_mitigation_15c[Entity])),co2_mitigation_15c[CO2 mitigation curves to meet a 1.5C target])</f>
        <v>7455626000</v>
      </c>
    </row>
    <row r="67" spans="1:14" x14ac:dyDescent="0.55000000000000004">
      <c r="A67">
        <v>1915</v>
      </c>
      <c r="B67" cm="1">
        <f t="array" ref="B67">_xlfn.XLOOKUP(1,(Table9[[#This Row],[year]]=co2_mitigation_2c[Year])*("Historical"=co2_mitigation_2c[Entity]),co2_mitigation_2c[CO2 mitigation curves to meet a 2C target])</f>
        <v>7374724000</v>
      </c>
      <c r="K67">
        <v>1915</v>
      </c>
      <c r="L67" cm="1">
        <f t="array" ref="L67">_xlfn.XLOOKUP(Table10[[#This Row],[year]],Table9[year],Table9[GHG emission],_xlfn.LAMBDA(_xlpm.x,2400000000*EXP(0.0169*_xlpm.x))(Table10[[#This Row],[year]]-$A$2))</f>
        <v>7374724000</v>
      </c>
      <c r="M67" cm="1">
        <f t="array" ref="M67">_xlfn.XLOOKUP(1,(Table10[[#This Row],[year]]=co2_mitigation_2c[Year])*(("Historical"=co2_mitigation_2c[Entity])+("Start in 2019"=co2_mitigation_2c[Entity])),co2_mitigation_2c[CO2 mitigation curves to meet a 2C target])</f>
        <v>7374724000</v>
      </c>
      <c r="N67" cm="1">
        <f t="array" ref="N67">_xlfn.XLOOKUP(1,(Table10[[#This Row],[year]]=co2_mitigation_15c[Year])*(("Historical"=co2_mitigation_15c[Entity])+("Start in 2019"=co2_mitigation_15c[Entity])),co2_mitigation_15c[CO2 mitigation curves to meet a 1.5C target])</f>
        <v>7374724000</v>
      </c>
    </row>
    <row r="68" spans="1:14" x14ac:dyDescent="0.55000000000000004">
      <c r="A68">
        <v>1916</v>
      </c>
      <c r="B68" cm="1">
        <f t="array" ref="B68">_xlfn.XLOOKUP(1,(Table9[[#This Row],[year]]=co2_mitigation_2c[Year])*("Historical"=co2_mitigation_2c[Entity]),co2_mitigation_2c[CO2 mitigation curves to meet a 2C target])</f>
        <v>7590376000</v>
      </c>
      <c r="K68">
        <v>1916</v>
      </c>
      <c r="L68" cm="1">
        <f t="array" ref="L68">_xlfn.XLOOKUP(Table10[[#This Row],[year]],Table9[year],Table9[GHG emission],_xlfn.LAMBDA(_xlpm.x,2400000000*EXP(0.0169*_xlpm.x))(Table10[[#This Row],[year]]-$A$2))</f>
        <v>7590376000</v>
      </c>
      <c r="M68" cm="1">
        <f t="array" ref="M68">_xlfn.XLOOKUP(1,(Table10[[#This Row],[year]]=co2_mitigation_2c[Year])*(("Historical"=co2_mitigation_2c[Entity])+("Start in 2019"=co2_mitigation_2c[Entity])),co2_mitigation_2c[CO2 mitigation curves to meet a 2C target])</f>
        <v>7590376000</v>
      </c>
      <c r="N68" cm="1">
        <f t="array" ref="N68">_xlfn.XLOOKUP(1,(Table10[[#This Row],[year]]=co2_mitigation_15c[Year])*(("Historical"=co2_mitigation_15c[Entity])+("Start in 2019"=co2_mitigation_15c[Entity])),co2_mitigation_15c[CO2 mitigation curves to meet a 1.5C target])</f>
        <v>7590376000</v>
      </c>
    </row>
    <row r="69" spans="1:14" x14ac:dyDescent="0.55000000000000004">
      <c r="A69">
        <v>1917</v>
      </c>
      <c r="B69" cm="1">
        <f t="array" ref="B69">_xlfn.XLOOKUP(1,(Table9[[#This Row],[year]]=co2_mitigation_2c[Year])*("Historical"=co2_mitigation_2c[Entity]),co2_mitigation_2c[CO2 mitigation curves to meet a 2C target])</f>
        <v>7728275000</v>
      </c>
      <c r="K69">
        <v>1917</v>
      </c>
      <c r="L69" cm="1">
        <f t="array" ref="L69">_xlfn.XLOOKUP(Table10[[#This Row],[year]],Table9[year],Table9[GHG emission],_xlfn.LAMBDA(_xlpm.x,2400000000*EXP(0.0169*_xlpm.x))(Table10[[#This Row],[year]]-$A$2))</f>
        <v>7728275000</v>
      </c>
      <c r="M69" cm="1">
        <f t="array" ref="M69">_xlfn.XLOOKUP(1,(Table10[[#This Row],[year]]=co2_mitigation_2c[Year])*(("Historical"=co2_mitigation_2c[Entity])+("Start in 2019"=co2_mitigation_2c[Entity])),co2_mitigation_2c[CO2 mitigation curves to meet a 2C target])</f>
        <v>7728275000</v>
      </c>
      <c r="N69" cm="1">
        <f t="array" ref="N69">_xlfn.XLOOKUP(1,(Table10[[#This Row],[year]]=co2_mitigation_15c[Year])*(("Historical"=co2_mitigation_15c[Entity])+("Start in 2019"=co2_mitigation_15c[Entity])),co2_mitigation_15c[CO2 mitigation curves to meet a 1.5C target])</f>
        <v>7728275000</v>
      </c>
    </row>
    <row r="70" spans="1:14" x14ac:dyDescent="0.55000000000000004">
      <c r="A70">
        <v>1918</v>
      </c>
      <c r="B70" cm="1">
        <f t="array" ref="B70">_xlfn.XLOOKUP(1,(Table9[[#This Row],[year]]=co2_mitigation_2c[Year])*("Historical"=co2_mitigation_2c[Entity]),co2_mitigation_2c[CO2 mitigation curves to meet a 2C target])</f>
        <v>7676414000</v>
      </c>
      <c r="K70">
        <v>1918</v>
      </c>
      <c r="L70" cm="1">
        <f t="array" ref="L70">_xlfn.XLOOKUP(Table10[[#This Row],[year]],Table9[year],Table9[GHG emission],_xlfn.LAMBDA(_xlpm.x,2400000000*EXP(0.0169*_xlpm.x))(Table10[[#This Row],[year]]-$A$2))</f>
        <v>7676414000</v>
      </c>
      <c r="M70" cm="1">
        <f t="array" ref="M70">_xlfn.XLOOKUP(1,(Table10[[#This Row],[year]]=co2_mitigation_2c[Year])*(("Historical"=co2_mitigation_2c[Entity])+("Start in 2019"=co2_mitigation_2c[Entity])),co2_mitigation_2c[CO2 mitigation curves to meet a 2C target])</f>
        <v>7676414000</v>
      </c>
      <c r="N70" cm="1">
        <f t="array" ref="N70">_xlfn.XLOOKUP(1,(Table10[[#This Row],[year]]=co2_mitigation_15c[Year])*(("Historical"=co2_mitigation_15c[Entity])+("Start in 2019"=co2_mitigation_15c[Entity])),co2_mitigation_15c[CO2 mitigation curves to meet a 1.5C target])</f>
        <v>7676414000</v>
      </c>
    </row>
    <row r="71" spans="1:14" x14ac:dyDescent="0.55000000000000004">
      <c r="A71">
        <v>1919</v>
      </c>
      <c r="B71" cm="1">
        <f t="array" ref="B71">_xlfn.XLOOKUP(1,(Table9[[#This Row],[year]]=co2_mitigation_2c[Year])*("Historical"=co2_mitigation_2c[Entity]),co2_mitigation_2c[CO2 mitigation curves to meet a 2C target])</f>
        <v>7213321000</v>
      </c>
      <c r="K71">
        <v>1919</v>
      </c>
      <c r="L71" cm="1">
        <f t="array" ref="L71">_xlfn.XLOOKUP(Table10[[#This Row],[year]],Table9[year],Table9[GHG emission],_xlfn.LAMBDA(_xlpm.x,2400000000*EXP(0.0169*_xlpm.x))(Table10[[#This Row],[year]]-$A$2))</f>
        <v>7213321000</v>
      </c>
      <c r="M71" cm="1">
        <f t="array" ref="M71">_xlfn.XLOOKUP(1,(Table10[[#This Row],[year]]=co2_mitigation_2c[Year])*(("Historical"=co2_mitigation_2c[Entity])+("Start in 2019"=co2_mitigation_2c[Entity])),co2_mitigation_2c[CO2 mitigation curves to meet a 2C target])</f>
        <v>7213321000</v>
      </c>
      <c r="N71" cm="1">
        <f t="array" ref="N71">_xlfn.XLOOKUP(1,(Table10[[#This Row],[year]]=co2_mitigation_15c[Year])*(("Historical"=co2_mitigation_15c[Entity])+("Start in 2019"=co2_mitigation_15c[Entity])),co2_mitigation_15c[CO2 mitigation curves to meet a 1.5C target])</f>
        <v>7213321000</v>
      </c>
    </row>
    <row r="72" spans="1:14" x14ac:dyDescent="0.55000000000000004">
      <c r="A72">
        <v>1920</v>
      </c>
      <c r="B72" cm="1">
        <f t="array" ref="B72">_xlfn.XLOOKUP(1,(Table9[[#This Row],[year]]=co2_mitigation_2c[Year])*("Historical"=co2_mitigation_2c[Entity]),co2_mitigation_2c[CO2 mitigation curves to meet a 2C target])</f>
        <v>7894786000</v>
      </c>
      <c r="K72">
        <v>1920</v>
      </c>
      <c r="L72" cm="1">
        <f t="array" ref="L72">_xlfn.XLOOKUP(Table10[[#This Row],[year]],Table9[year],Table9[GHG emission],_xlfn.LAMBDA(_xlpm.x,2400000000*EXP(0.0169*_xlpm.x))(Table10[[#This Row],[year]]-$A$2))</f>
        <v>7894786000</v>
      </c>
      <c r="M72" cm="1">
        <f t="array" ref="M72">_xlfn.XLOOKUP(1,(Table10[[#This Row],[year]]=co2_mitigation_2c[Year])*(("Historical"=co2_mitigation_2c[Entity])+("Start in 2019"=co2_mitigation_2c[Entity])),co2_mitigation_2c[CO2 mitigation curves to meet a 2C target])</f>
        <v>7894786000</v>
      </c>
      <c r="N72" cm="1">
        <f t="array" ref="N72">_xlfn.XLOOKUP(1,(Table10[[#This Row],[year]]=co2_mitigation_15c[Year])*(("Historical"=co2_mitigation_15c[Entity])+("Start in 2019"=co2_mitigation_15c[Entity])),co2_mitigation_15c[CO2 mitigation curves to meet a 1.5C target])</f>
        <v>7894786000</v>
      </c>
    </row>
    <row r="73" spans="1:14" x14ac:dyDescent="0.55000000000000004">
      <c r="A73">
        <v>1921</v>
      </c>
      <c r="B73" cm="1">
        <f t="array" ref="B73">_xlfn.XLOOKUP(1,(Table9[[#This Row],[year]]=co2_mitigation_2c[Year])*("Historical"=co2_mitigation_2c[Entity]),co2_mitigation_2c[CO2 mitigation curves to meet a 2C target])</f>
        <v>7572951000</v>
      </c>
      <c r="K73">
        <v>1921</v>
      </c>
      <c r="L73" cm="1">
        <f t="array" ref="L73">_xlfn.XLOOKUP(Table10[[#This Row],[year]],Table9[year],Table9[GHG emission],_xlfn.LAMBDA(_xlpm.x,2400000000*EXP(0.0169*_xlpm.x))(Table10[[#This Row],[year]]-$A$2))</f>
        <v>7572951000</v>
      </c>
      <c r="M73" cm="1">
        <f t="array" ref="M73">_xlfn.XLOOKUP(1,(Table10[[#This Row],[year]]=co2_mitigation_2c[Year])*(("Historical"=co2_mitigation_2c[Entity])+("Start in 2019"=co2_mitigation_2c[Entity])),co2_mitigation_2c[CO2 mitigation curves to meet a 2C target])</f>
        <v>7572951000</v>
      </c>
      <c r="N73" cm="1">
        <f t="array" ref="N73">_xlfn.XLOOKUP(1,(Table10[[#This Row],[year]]=co2_mitigation_15c[Year])*(("Historical"=co2_mitigation_15c[Entity])+("Start in 2019"=co2_mitigation_15c[Entity])),co2_mitigation_15c[CO2 mitigation curves to meet a 1.5C target])</f>
        <v>7572951000</v>
      </c>
    </row>
    <row r="74" spans="1:14" x14ac:dyDescent="0.55000000000000004">
      <c r="A74">
        <v>1922</v>
      </c>
      <c r="B74" cm="1">
        <f t="array" ref="B74">_xlfn.XLOOKUP(1,(Table9[[#This Row],[year]]=co2_mitigation_2c[Year])*("Historical"=co2_mitigation_2c[Entity]),co2_mitigation_2c[CO2 mitigation curves to meet a 2C target])</f>
        <v>7808740400</v>
      </c>
      <c r="K74">
        <v>1922</v>
      </c>
      <c r="L74" cm="1">
        <f t="array" ref="L74">_xlfn.XLOOKUP(Table10[[#This Row],[year]],Table9[year],Table9[GHG emission],_xlfn.LAMBDA(_xlpm.x,2400000000*EXP(0.0169*_xlpm.x))(Table10[[#This Row],[year]]-$A$2))</f>
        <v>7808740400</v>
      </c>
      <c r="M74" cm="1">
        <f t="array" ref="M74">_xlfn.XLOOKUP(1,(Table10[[#This Row],[year]]=co2_mitigation_2c[Year])*(("Historical"=co2_mitigation_2c[Entity])+("Start in 2019"=co2_mitigation_2c[Entity])),co2_mitigation_2c[CO2 mitigation curves to meet a 2C target])</f>
        <v>7808740400</v>
      </c>
      <c r="N74" cm="1">
        <f t="array" ref="N74">_xlfn.XLOOKUP(1,(Table10[[#This Row],[year]]=co2_mitigation_15c[Year])*(("Historical"=co2_mitigation_15c[Entity])+("Start in 2019"=co2_mitigation_15c[Entity])),co2_mitigation_15c[CO2 mitigation curves to meet a 1.5C target])</f>
        <v>7808740400</v>
      </c>
    </row>
    <row r="75" spans="1:14" x14ac:dyDescent="0.55000000000000004">
      <c r="A75">
        <v>1923</v>
      </c>
      <c r="B75" cm="1">
        <f t="array" ref="B75">_xlfn.XLOOKUP(1,(Table9[[#This Row],[year]]=co2_mitigation_2c[Year])*("Historical"=co2_mitigation_2c[Entity]),co2_mitigation_2c[CO2 mitigation curves to meet a 2C target])</f>
        <v>8282990600</v>
      </c>
      <c r="K75">
        <v>1923</v>
      </c>
      <c r="L75" cm="1">
        <f t="array" ref="L75">_xlfn.XLOOKUP(Table10[[#This Row],[year]],Table9[year],Table9[GHG emission],_xlfn.LAMBDA(_xlpm.x,2400000000*EXP(0.0169*_xlpm.x))(Table10[[#This Row],[year]]-$A$2))</f>
        <v>8282990600</v>
      </c>
      <c r="M75" cm="1">
        <f t="array" ref="M75">_xlfn.XLOOKUP(1,(Table10[[#This Row],[year]]=co2_mitigation_2c[Year])*(("Historical"=co2_mitigation_2c[Entity])+("Start in 2019"=co2_mitigation_2c[Entity])),co2_mitigation_2c[CO2 mitigation curves to meet a 2C target])</f>
        <v>8282990600</v>
      </c>
      <c r="N75" cm="1">
        <f t="array" ref="N75">_xlfn.XLOOKUP(1,(Table10[[#This Row],[year]]=co2_mitigation_15c[Year])*(("Historical"=co2_mitigation_15c[Entity])+("Start in 2019"=co2_mitigation_15c[Entity])),co2_mitigation_15c[CO2 mitigation curves to meet a 1.5C target])</f>
        <v>8282990600</v>
      </c>
    </row>
    <row r="76" spans="1:14" x14ac:dyDescent="0.55000000000000004">
      <c r="A76">
        <v>1924</v>
      </c>
      <c r="B76" cm="1">
        <f t="array" ref="B76">_xlfn.XLOOKUP(1,(Table9[[#This Row],[year]]=co2_mitigation_2c[Year])*("Historical"=co2_mitigation_2c[Entity]),co2_mitigation_2c[CO2 mitigation curves to meet a 2C target])</f>
        <v>8329590000</v>
      </c>
      <c r="K76">
        <v>1924</v>
      </c>
      <c r="L76" cm="1">
        <f t="array" ref="L76">_xlfn.XLOOKUP(Table10[[#This Row],[year]],Table9[year],Table9[GHG emission],_xlfn.LAMBDA(_xlpm.x,2400000000*EXP(0.0169*_xlpm.x))(Table10[[#This Row],[year]]-$A$2))</f>
        <v>8329590000</v>
      </c>
      <c r="M76" cm="1">
        <f t="array" ref="M76">_xlfn.XLOOKUP(1,(Table10[[#This Row],[year]]=co2_mitigation_2c[Year])*(("Historical"=co2_mitigation_2c[Entity])+("Start in 2019"=co2_mitigation_2c[Entity])),co2_mitigation_2c[CO2 mitigation curves to meet a 2C target])</f>
        <v>8329590000</v>
      </c>
      <c r="N76" cm="1">
        <f t="array" ref="N76">_xlfn.XLOOKUP(1,(Table10[[#This Row],[year]]=co2_mitigation_15c[Year])*(("Historical"=co2_mitigation_15c[Entity])+("Start in 2019"=co2_mitigation_15c[Entity])),co2_mitigation_15c[CO2 mitigation curves to meet a 1.5C target])</f>
        <v>8329590000</v>
      </c>
    </row>
    <row r="77" spans="1:14" x14ac:dyDescent="0.55000000000000004">
      <c r="A77">
        <v>1925</v>
      </c>
      <c r="B77" cm="1">
        <f t="array" ref="B77">_xlfn.XLOOKUP(1,(Table9[[#This Row],[year]]=co2_mitigation_2c[Year])*("Historical"=co2_mitigation_2c[Entity]),co2_mitigation_2c[CO2 mitigation curves to meet a 2C target])</f>
        <v>8380347400</v>
      </c>
      <c r="K77">
        <v>1925</v>
      </c>
      <c r="L77" cm="1">
        <f t="array" ref="L77">_xlfn.XLOOKUP(Table10[[#This Row],[year]],Table9[year],Table9[GHG emission],_xlfn.LAMBDA(_xlpm.x,2400000000*EXP(0.0169*_xlpm.x))(Table10[[#This Row],[year]]-$A$2))</f>
        <v>8380347400</v>
      </c>
      <c r="M77" cm="1">
        <f t="array" ref="M77">_xlfn.XLOOKUP(1,(Table10[[#This Row],[year]]=co2_mitigation_2c[Year])*(("Historical"=co2_mitigation_2c[Entity])+("Start in 2019"=co2_mitigation_2c[Entity])),co2_mitigation_2c[CO2 mitigation curves to meet a 2C target])</f>
        <v>8380347400</v>
      </c>
      <c r="N77" cm="1">
        <f t="array" ref="N77">_xlfn.XLOOKUP(1,(Table10[[#This Row],[year]]=co2_mitigation_15c[Year])*(("Historical"=co2_mitigation_15c[Entity])+("Start in 2019"=co2_mitigation_15c[Entity])),co2_mitigation_15c[CO2 mitigation curves to meet a 1.5C target])</f>
        <v>8380347400</v>
      </c>
    </row>
    <row r="78" spans="1:14" x14ac:dyDescent="0.55000000000000004">
      <c r="A78">
        <v>1926</v>
      </c>
      <c r="B78" cm="1">
        <f t="array" ref="B78">_xlfn.XLOOKUP(1,(Table9[[#This Row],[year]]=co2_mitigation_2c[Year])*("Historical"=co2_mitigation_2c[Entity]),co2_mitigation_2c[CO2 mitigation curves to meet a 2C target])</f>
        <v>8338773500</v>
      </c>
      <c r="K78">
        <v>1926</v>
      </c>
      <c r="L78" cm="1">
        <f t="array" ref="L78">_xlfn.XLOOKUP(Table10[[#This Row],[year]],Table9[year],Table9[GHG emission],_xlfn.LAMBDA(_xlpm.x,2400000000*EXP(0.0169*_xlpm.x))(Table10[[#This Row],[year]]-$A$2))</f>
        <v>8338773500</v>
      </c>
      <c r="M78" cm="1">
        <f t="array" ref="M78">_xlfn.XLOOKUP(1,(Table10[[#This Row],[year]]=co2_mitigation_2c[Year])*(("Historical"=co2_mitigation_2c[Entity])+("Start in 2019"=co2_mitigation_2c[Entity])),co2_mitigation_2c[CO2 mitigation curves to meet a 2C target])</f>
        <v>8338773500</v>
      </c>
      <c r="N78" cm="1">
        <f t="array" ref="N78">_xlfn.XLOOKUP(1,(Table10[[#This Row],[year]]=co2_mitigation_15c[Year])*(("Historical"=co2_mitigation_15c[Entity])+("Start in 2019"=co2_mitigation_15c[Entity])),co2_mitigation_15c[CO2 mitigation curves to meet a 1.5C target])</f>
        <v>8338773500</v>
      </c>
    </row>
    <row r="79" spans="1:14" x14ac:dyDescent="0.55000000000000004">
      <c r="A79">
        <v>1927</v>
      </c>
      <c r="B79" cm="1">
        <f t="array" ref="B79">_xlfn.XLOOKUP(1,(Table9[[#This Row],[year]]=co2_mitigation_2c[Year])*("Historical"=co2_mitigation_2c[Entity]),co2_mitigation_2c[CO2 mitigation curves to meet a 2C target])</f>
        <v>8694154000</v>
      </c>
      <c r="K79">
        <v>1927</v>
      </c>
      <c r="L79" cm="1">
        <f t="array" ref="L79">_xlfn.XLOOKUP(Table10[[#This Row],[year]],Table9[year],Table9[GHG emission],_xlfn.LAMBDA(_xlpm.x,2400000000*EXP(0.0169*_xlpm.x))(Table10[[#This Row],[year]]-$A$2))</f>
        <v>8694154000</v>
      </c>
      <c r="M79" cm="1">
        <f t="array" ref="M79">_xlfn.XLOOKUP(1,(Table10[[#This Row],[year]]=co2_mitigation_2c[Year])*(("Historical"=co2_mitigation_2c[Entity])+("Start in 2019"=co2_mitigation_2c[Entity])),co2_mitigation_2c[CO2 mitigation curves to meet a 2C target])</f>
        <v>8694154000</v>
      </c>
      <c r="N79" cm="1">
        <f t="array" ref="N79">_xlfn.XLOOKUP(1,(Table10[[#This Row],[year]]=co2_mitigation_15c[Year])*(("Historical"=co2_mitigation_15c[Entity])+("Start in 2019"=co2_mitigation_15c[Entity])),co2_mitigation_15c[CO2 mitigation curves to meet a 1.5C target])</f>
        <v>8694154000</v>
      </c>
    </row>
    <row r="80" spans="1:14" x14ac:dyDescent="0.55000000000000004">
      <c r="A80">
        <v>1928</v>
      </c>
      <c r="B80" cm="1">
        <f t="array" ref="B80">_xlfn.XLOOKUP(1,(Table9[[#This Row],[year]]=co2_mitigation_2c[Year])*("Historical"=co2_mitigation_2c[Entity]),co2_mitigation_2c[CO2 mitigation curves to meet a 2C target])</f>
        <v>8711090000</v>
      </c>
      <c r="K80">
        <v>1928</v>
      </c>
      <c r="L80" cm="1">
        <f t="array" ref="L80">_xlfn.XLOOKUP(Table10[[#This Row],[year]],Table9[year],Table9[GHG emission],_xlfn.LAMBDA(_xlpm.x,2400000000*EXP(0.0169*_xlpm.x))(Table10[[#This Row],[year]]-$A$2))</f>
        <v>8711090000</v>
      </c>
      <c r="M80" cm="1">
        <f t="array" ref="M80">_xlfn.XLOOKUP(1,(Table10[[#This Row],[year]]=co2_mitigation_2c[Year])*(("Historical"=co2_mitigation_2c[Entity])+("Start in 2019"=co2_mitigation_2c[Entity])),co2_mitigation_2c[CO2 mitigation curves to meet a 2C target])</f>
        <v>8711090000</v>
      </c>
      <c r="N80" cm="1">
        <f t="array" ref="N80">_xlfn.XLOOKUP(1,(Table10[[#This Row],[year]]=co2_mitigation_15c[Year])*(("Historical"=co2_mitigation_15c[Entity])+("Start in 2019"=co2_mitigation_15c[Entity])),co2_mitigation_15c[CO2 mitigation curves to meet a 1.5C target])</f>
        <v>8711090000</v>
      </c>
    </row>
    <row r="81" spans="1:14" x14ac:dyDescent="0.55000000000000004">
      <c r="A81">
        <v>1929</v>
      </c>
      <c r="B81" cm="1">
        <f t="array" ref="B81">_xlfn.XLOOKUP(1,(Table9[[#This Row],[year]]=co2_mitigation_2c[Year])*("Historical"=co2_mitigation_2c[Entity]),co2_mitigation_2c[CO2 mitigation curves to meet a 2C target])</f>
        <v>9003256000</v>
      </c>
      <c r="K81">
        <v>1929</v>
      </c>
      <c r="L81" cm="1">
        <f t="array" ref="L81">_xlfn.XLOOKUP(Table10[[#This Row],[year]],Table9[year],Table9[GHG emission],_xlfn.LAMBDA(_xlpm.x,2400000000*EXP(0.0169*_xlpm.x))(Table10[[#This Row],[year]]-$A$2))</f>
        <v>9003256000</v>
      </c>
      <c r="M81" cm="1">
        <f t="array" ref="M81">_xlfn.XLOOKUP(1,(Table10[[#This Row],[year]]=co2_mitigation_2c[Year])*(("Historical"=co2_mitigation_2c[Entity])+("Start in 2019"=co2_mitigation_2c[Entity])),co2_mitigation_2c[CO2 mitigation curves to meet a 2C target])</f>
        <v>9003256000</v>
      </c>
      <c r="N81" cm="1">
        <f t="array" ref="N81">_xlfn.XLOOKUP(1,(Table10[[#This Row],[year]]=co2_mitigation_15c[Year])*(("Historical"=co2_mitigation_15c[Entity])+("Start in 2019"=co2_mitigation_15c[Entity])),co2_mitigation_15c[CO2 mitigation curves to meet a 1.5C target])</f>
        <v>9003256000</v>
      </c>
    </row>
    <row r="82" spans="1:14" x14ac:dyDescent="0.55000000000000004">
      <c r="A82">
        <v>1930</v>
      </c>
      <c r="B82" cm="1">
        <f t="array" ref="B82">_xlfn.XLOOKUP(1,(Table9[[#This Row],[year]]=co2_mitigation_2c[Year])*("Historical"=co2_mitigation_2c[Entity]),co2_mitigation_2c[CO2 mitigation curves to meet a 2C target])</f>
        <v>8907412000</v>
      </c>
      <c r="K82">
        <v>1930</v>
      </c>
      <c r="L82" cm="1">
        <f t="array" ref="L82">_xlfn.XLOOKUP(Table10[[#This Row],[year]],Table9[year],Table9[GHG emission],_xlfn.LAMBDA(_xlpm.x,2400000000*EXP(0.0169*_xlpm.x))(Table10[[#This Row],[year]]-$A$2))</f>
        <v>8907412000</v>
      </c>
      <c r="M82" cm="1">
        <f t="array" ref="M82">_xlfn.XLOOKUP(1,(Table10[[#This Row],[year]]=co2_mitigation_2c[Year])*(("Historical"=co2_mitigation_2c[Entity])+("Start in 2019"=co2_mitigation_2c[Entity])),co2_mitigation_2c[CO2 mitigation curves to meet a 2C target])</f>
        <v>8907412000</v>
      </c>
      <c r="N82" cm="1">
        <f t="array" ref="N82">_xlfn.XLOOKUP(1,(Table10[[#This Row],[year]]=co2_mitigation_15c[Year])*(("Historical"=co2_mitigation_15c[Entity])+("Start in 2019"=co2_mitigation_15c[Entity])),co2_mitigation_15c[CO2 mitigation curves to meet a 1.5C target])</f>
        <v>8907412000</v>
      </c>
    </row>
    <row r="83" spans="1:14" x14ac:dyDescent="0.55000000000000004">
      <c r="A83">
        <v>1931</v>
      </c>
      <c r="B83" cm="1">
        <f t="array" ref="B83">_xlfn.XLOOKUP(1,(Table9[[#This Row],[year]]=co2_mitigation_2c[Year])*("Historical"=co2_mitigation_2c[Entity]),co2_mitigation_2c[CO2 mitigation curves to meet a 2C target])</f>
        <v>8634591000</v>
      </c>
      <c r="K83">
        <v>1931</v>
      </c>
      <c r="L83" cm="1">
        <f t="array" ref="L83">_xlfn.XLOOKUP(Table10[[#This Row],[year]],Table9[year],Table9[GHG emission],_xlfn.LAMBDA(_xlpm.x,2400000000*EXP(0.0169*_xlpm.x))(Table10[[#This Row],[year]]-$A$2))</f>
        <v>8634591000</v>
      </c>
      <c r="M83" cm="1">
        <f t="array" ref="M83">_xlfn.XLOOKUP(1,(Table10[[#This Row],[year]]=co2_mitigation_2c[Year])*(("Historical"=co2_mitigation_2c[Entity])+("Start in 2019"=co2_mitigation_2c[Entity])),co2_mitigation_2c[CO2 mitigation curves to meet a 2C target])</f>
        <v>8634591000</v>
      </c>
      <c r="N83" cm="1">
        <f t="array" ref="N83">_xlfn.XLOOKUP(1,(Table10[[#This Row],[year]]=co2_mitigation_15c[Year])*(("Historical"=co2_mitigation_15c[Entity])+("Start in 2019"=co2_mitigation_15c[Entity])),co2_mitigation_15c[CO2 mitigation curves to meet a 1.5C target])</f>
        <v>8634591000</v>
      </c>
    </row>
    <row r="84" spans="1:14" x14ac:dyDescent="0.55000000000000004">
      <c r="A84">
        <v>1932</v>
      </c>
      <c r="B84" cm="1">
        <f t="array" ref="B84">_xlfn.XLOOKUP(1,(Table9[[#This Row],[year]]=co2_mitigation_2c[Year])*("Historical"=co2_mitigation_2c[Entity]),co2_mitigation_2c[CO2 mitigation curves to meet a 2C target])</f>
        <v>8374579000</v>
      </c>
      <c r="K84">
        <v>1932</v>
      </c>
      <c r="L84" cm="1">
        <f t="array" ref="L84">_xlfn.XLOOKUP(Table10[[#This Row],[year]],Table9[year],Table9[GHG emission],_xlfn.LAMBDA(_xlpm.x,2400000000*EXP(0.0169*_xlpm.x))(Table10[[#This Row],[year]]-$A$2))</f>
        <v>8374579000</v>
      </c>
      <c r="M84" cm="1">
        <f t="array" ref="M84">_xlfn.XLOOKUP(1,(Table10[[#This Row],[year]]=co2_mitigation_2c[Year])*(("Historical"=co2_mitigation_2c[Entity])+("Start in 2019"=co2_mitigation_2c[Entity])),co2_mitigation_2c[CO2 mitigation curves to meet a 2C target])</f>
        <v>8374579000</v>
      </c>
      <c r="N84" cm="1">
        <f t="array" ref="N84">_xlfn.XLOOKUP(1,(Table10[[#This Row],[year]]=co2_mitigation_15c[Year])*(("Historical"=co2_mitigation_15c[Entity])+("Start in 2019"=co2_mitigation_15c[Entity])),co2_mitigation_15c[CO2 mitigation curves to meet a 1.5C target])</f>
        <v>8374579000</v>
      </c>
    </row>
    <row r="85" spans="1:14" x14ac:dyDescent="0.55000000000000004">
      <c r="A85">
        <v>1933</v>
      </c>
      <c r="B85" cm="1">
        <f t="array" ref="B85">_xlfn.XLOOKUP(1,(Table9[[#This Row],[year]]=co2_mitigation_2c[Year])*("Historical"=co2_mitigation_2c[Entity]),co2_mitigation_2c[CO2 mitigation curves to meet a 2C target])</f>
        <v>8645301000</v>
      </c>
      <c r="K85">
        <v>1933</v>
      </c>
      <c r="L85" cm="1">
        <f t="array" ref="L85">_xlfn.XLOOKUP(Table10[[#This Row],[year]],Table9[year],Table9[GHG emission],_xlfn.LAMBDA(_xlpm.x,2400000000*EXP(0.0169*_xlpm.x))(Table10[[#This Row],[year]]-$A$2))</f>
        <v>8645301000</v>
      </c>
      <c r="M85" cm="1">
        <f t="array" ref="M85">_xlfn.XLOOKUP(1,(Table10[[#This Row],[year]]=co2_mitigation_2c[Year])*(("Historical"=co2_mitigation_2c[Entity])+("Start in 2019"=co2_mitigation_2c[Entity])),co2_mitigation_2c[CO2 mitigation curves to meet a 2C target])</f>
        <v>8645301000</v>
      </c>
      <c r="N85" cm="1">
        <f t="array" ref="N85">_xlfn.XLOOKUP(1,(Table10[[#This Row],[year]]=co2_mitigation_15c[Year])*(("Historical"=co2_mitigation_15c[Entity])+("Start in 2019"=co2_mitigation_15c[Entity])),co2_mitigation_15c[CO2 mitigation curves to meet a 1.5C target])</f>
        <v>8645301000</v>
      </c>
    </row>
    <row r="86" spans="1:14" x14ac:dyDescent="0.55000000000000004">
      <c r="A86">
        <v>1934</v>
      </c>
      <c r="B86" cm="1">
        <f t="array" ref="B86">_xlfn.XLOOKUP(1,(Table9[[#This Row],[year]]=co2_mitigation_2c[Year])*("Historical"=co2_mitigation_2c[Entity]),co2_mitigation_2c[CO2 mitigation curves to meet a 2C target])</f>
        <v>9012561000</v>
      </c>
      <c r="K86">
        <v>1934</v>
      </c>
      <c r="L86" cm="1">
        <f t="array" ref="L86">_xlfn.XLOOKUP(Table10[[#This Row],[year]],Table9[year],Table9[GHG emission],_xlfn.LAMBDA(_xlpm.x,2400000000*EXP(0.0169*_xlpm.x))(Table10[[#This Row],[year]]-$A$2))</f>
        <v>9012561000</v>
      </c>
      <c r="M86" cm="1">
        <f t="array" ref="M86">_xlfn.XLOOKUP(1,(Table10[[#This Row],[year]]=co2_mitigation_2c[Year])*(("Historical"=co2_mitigation_2c[Entity])+("Start in 2019"=co2_mitigation_2c[Entity])),co2_mitigation_2c[CO2 mitigation curves to meet a 2C target])</f>
        <v>9012561000</v>
      </c>
      <c r="N86" cm="1">
        <f t="array" ref="N86">_xlfn.XLOOKUP(1,(Table10[[#This Row],[year]]=co2_mitigation_15c[Year])*(("Historical"=co2_mitigation_15c[Entity])+("Start in 2019"=co2_mitigation_15c[Entity])),co2_mitigation_15c[CO2 mitigation curves to meet a 1.5C target])</f>
        <v>9012561000</v>
      </c>
    </row>
    <row r="87" spans="1:14" x14ac:dyDescent="0.55000000000000004">
      <c r="A87">
        <v>1935</v>
      </c>
      <c r="B87" cm="1">
        <f t="array" ref="B87">_xlfn.XLOOKUP(1,(Table9[[#This Row],[year]]=co2_mitigation_2c[Year])*("Historical"=co2_mitigation_2c[Entity]),co2_mitigation_2c[CO2 mitigation curves to meet a 2C target])</f>
        <v>9261991000</v>
      </c>
      <c r="K87">
        <v>1935</v>
      </c>
      <c r="L87" cm="1">
        <f t="array" ref="L87">_xlfn.XLOOKUP(Table10[[#This Row],[year]],Table9[year],Table9[GHG emission],_xlfn.LAMBDA(_xlpm.x,2400000000*EXP(0.0169*_xlpm.x))(Table10[[#This Row],[year]]-$A$2))</f>
        <v>9261991000</v>
      </c>
      <c r="M87" cm="1">
        <f t="array" ref="M87">_xlfn.XLOOKUP(1,(Table10[[#This Row],[year]]=co2_mitigation_2c[Year])*(("Historical"=co2_mitigation_2c[Entity])+("Start in 2019"=co2_mitigation_2c[Entity])),co2_mitigation_2c[CO2 mitigation curves to meet a 2C target])</f>
        <v>9261991000</v>
      </c>
      <c r="N87" cm="1">
        <f t="array" ref="N87">_xlfn.XLOOKUP(1,(Table10[[#This Row],[year]]=co2_mitigation_15c[Year])*(("Historical"=co2_mitigation_15c[Entity])+("Start in 2019"=co2_mitigation_15c[Entity])),co2_mitigation_15c[CO2 mitigation curves to meet a 1.5C target])</f>
        <v>9261991000</v>
      </c>
    </row>
    <row r="88" spans="1:14" x14ac:dyDescent="0.55000000000000004">
      <c r="A88">
        <v>1936</v>
      </c>
      <c r="B88" cm="1">
        <f t="array" ref="B88">_xlfn.XLOOKUP(1,(Table9[[#This Row],[year]]=co2_mitigation_2c[Year])*("Historical"=co2_mitigation_2c[Entity]),co2_mitigation_2c[CO2 mitigation curves to meet a 2C target])</f>
        <v>9704859000</v>
      </c>
      <c r="K88">
        <v>1936</v>
      </c>
      <c r="L88" cm="1">
        <f t="array" ref="L88">_xlfn.XLOOKUP(Table10[[#This Row],[year]],Table9[year],Table9[GHG emission],_xlfn.LAMBDA(_xlpm.x,2400000000*EXP(0.0169*_xlpm.x))(Table10[[#This Row],[year]]-$A$2))</f>
        <v>9704859000</v>
      </c>
      <c r="M88" cm="1">
        <f t="array" ref="M88">_xlfn.XLOOKUP(1,(Table10[[#This Row],[year]]=co2_mitigation_2c[Year])*(("Historical"=co2_mitigation_2c[Entity])+("Start in 2019"=co2_mitigation_2c[Entity])),co2_mitigation_2c[CO2 mitigation curves to meet a 2C target])</f>
        <v>9704859000</v>
      </c>
      <c r="N88" cm="1">
        <f t="array" ref="N88">_xlfn.XLOOKUP(1,(Table10[[#This Row],[year]]=co2_mitigation_15c[Year])*(("Historical"=co2_mitigation_15c[Entity])+("Start in 2019"=co2_mitigation_15c[Entity])),co2_mitigation_15c[CO2 mitigation curves to meet a 1.5C target])</f>
        <v>9704859000</v>
      </c>
    </row>
    <row r="89" spans="1:14" x14ac:dyDescent="0.55000000000000004">
      <c r="A89">
        <v>1937</v>
      </c>
      <c r="B89" cm="1">
        <f t="array" ref="B89">_xlfn.XLOOKUP(1,(Table9[[#This Row],[year]]=co2_mitigation_2c[Year])*("Historical"=co2_mitigation_2c[Entity]),co2_mitigation_2c[CO2 mitigation curves to meet a 2C target])</f>
        <v>10041638000</v>
      </c>
      <c r="K89">
        <v>1937</v>
      </c>
      <c r="L89" cm="1">
        <f t="array" ref="L89">_xlfn.XLOOKUP(Table10[[#This Row],[year]],Table9[year],Table9[GHG emission],_xlfn.LAMBDA(_xlpm.x,2400000000*EXP(0.0169*_xlpm.x))(Table10[[#This Row],[year]]-$A$2))</f>
        <v>10041638000</v>
      </c>
      <c r="M89" cm="1">
        <f t="array" ref="M89">_xlfn.XLOOKUP(1,(Table10[[#This Row],[year]]=co2_mitigation_2c[Year])*(("Historical"=co2_mitigation_2c[Entity])+("Start in 2019"=co2_mitigation_2c[Entity])),co2_mitigation_2c[CO2 mitigation curves to meet a 2C target])</f>
        <v>10041638000</v>
      </c>
      <c r="N89" cm="1">
        <f t="array" ref="N89">_xlfn.XLOOKUP(1,(Table10[[#This Row],[year]]=co2_mitigation_15c[Year])*(("Historical"=co2_mitigation_15c[Entity])+("Start in 2019"=co2_mitigation_15c[Entity])),co2_mitigation_15c[CO2 mitigation curves to meet a 1.5C target])</f>
        <v>10041638000</v>
      </c>
    </row>
    <row r="90" spans="1:14" x14ac:dyDescent="0.55000000000000004">
      <c r="A90">
        <v>1938</v>
      </c>
      <c r="B90" cm="1">
        <f t="array" ref="B90">_xlfn.XLOOKUP(1,(Table9[[#This Row],[year]]=co2_mitigation_2c[Year])*("Historical"=co2_mitigation_2c[Entity]),co2_mitigation_2c[CO2 mitigation curves to meet a 2C target])</f>
        <v>9809198000</v>
      </c>
      <c r="K90">
        <v>1938</v>
      </c>
      <c r="L90" cm="1">
        <f t="array" ref="L90">_xlfn.XLOOKUP(Table10[[#This Row],[year]],Table9[year],Table9[GHG emission],_xlfn.LAMBDA(_xlpm.x,2400000000*EXP(0.0169*_xlpm.x))(Table10[[#This Row],[year]]-$A$2))</f>
        <v>9809198000</v>
      </c>
      <c r="M90" cm="1">
        <f t="array" ref="M90">_xlfn.XLOOKUP(1,(Table10[[#This Row],[year]]=co2_mitigation_2c[Year])*(("Historical"=co2_mitigation_2c[Entity])+("Start in 2019"=co2_mitigation_2c[Entity])),co2_mitigation_2c[CO2 mitigation curves to meet a 2C target])</f>
        <v>9809198000</v>
      </c>
      <c r="N90" cm="1">
        <f t="array" ref="N90">_xlfn.XLOOKUP(1,(Table10[[#This Row],[year]]=co2_mitigation_15c[Year])*(("Historical"=co2_mitigation_15c[Entity])+("Start in 2019"=co2_mitigation_15c[Entity])),co2_mitigation_15c[CO2 mitigation curves to meet a 1.5C target])</f>
        <v>9809198000</v>
      </c>
    </row>
    <row r="91" spans="1:14" x14ac:dyDescent="0.55000000000000004">
      <c r="A91">
        <v>1939</v>
      </c>
      <c r="B91" cm="1">
        <f t="array" ref="B91">_xlfn.XLOOKUP(1,(Table9[[#This Row],[year]]=co2_mitigation_2c[Year])*("Historical"=co2_mitigation_2c[Entity]),co2_mitigation_2c[CO2 mitigation curves to meet a 2C target])</f>
        <v>10057065000</v>
      </c>
      <c r="K91">
        <v>1939</v>
      </c>
      <c r="L91" cm="1">
        <f t="array" ref="L91">_xlfn.XLOOKUP(Table10[[#This Row],[year]],Table9[year],Table9[GHG emission],_xlfn.LAMBDA(_xlpm.x,2400000000*EXP(0.0169*_xlpm.x))(Table10[[#This Row],[year]]-$A$2))</f>
        <v>10057065000</v>
      </c>
      <c r="M91" cm="1">
        <f t="array" ref="M91">_xlfn.XLOOKUP(1,(Table10[[#This Row],[year]]=co2_mitigation_2c[Year])*(("Historical"=co2_mitigation_2c[Entity])+("Start in 2019"=co2_mitigation_2c[Entity])),co2_mitigation_2c[CO2 mitigation curves to meet a 2C target])</f>
        <v>10057065000</v>
      </c>
      <c r="N91" cm="1">
        <f t="array" ref="N91">_xlfn.XLOOKUP(1,(Table10[[#This Row],[year]]=co2_mitigation_15c[Year])*(("Historical"=co2_mitigation_15c[Entity])+("Start in 2019"=co2_mitigation_15c[Entity])),co2_mitigation_15c[CO2 mitigation curves to meet a 1.5C target])</f>
        <v>10057065000</v>
      </c>
    </row>
    <row r="92" spans="1:14" x14ac:dyDescent="0.55000000000000004">
      <c r="A92">
        <v>1940</v>
      </c>
      <c r="B92" cm="1">
        <f t="array" ref="B92">_xlfn.XLOOKUP(1,(Table9[[#This Row],[year]]=co2_mitigation_2c[Year])*("Historical"=co2_mitigation_2c[Entity]),co2_mitigation_2c[CO2 mitigation curves to meet a 2C target])</f>
        <v>10556953000</v>
      </c>
      <c r="K92">
        <v>1940</v>
      </c>
      <c r="L92" cm="1">
        <f t="array" ref="L92">_xlfn.XLOOKUP(Table10[[#This Row],[year]],Table9[year],Table9[GHG emission],_xlfn.LAMBDA(_xlpm.x,2400000000*EXP(0.0169*_xlpm.x))(Table10[[#This Row],[year]]-$A$2))</f>
        <v>10556953000</v>
      </c>
      <c r="M92" cm="1">
        <f t="array" ref="M92">_xlfn.XLOOKUP(1,(Table10[[#This Row],[year]]=co2_mitigation_2c[Year])*(("Historical"=co2_mitigation_2c[Entity])+("Start in 2019"=co2_mitigation_2c[Entity])),co2_mitigation_2c[CO2 mitigation curves to meet a 2C target])</f>
        <v>10556953000</v>
      </c>
      <c r="N92" cm="1">
        <f t="array" ref="N92">_xlfn.XLOOKUP(1,(Table10[[#This Row],[year]]=co2_mitigation_15c[Year])*(("Historical"=co2_mitigation_15c[Entity])+("Start in 2019"=co2_mitigation_15c[Entity])),co2_mitigation_15c[CO2 mitigation curves to meet a 1.5C target])</f>
        <v>10556953000</v>
      </c>
    </row>
    <row r="93" spans="1:14" x14ac:dyDescent="0.55000000000000004">
      <c r="A93">
        <v>1941</v>
      </c>
      <c r="B93" cm="1">
        <f t="array" ref="B93">_xlfn.XLOOKUP(1,(Table9[[#This Row],[year]]=co2_mitigation_2c[Year])*("Historical"=co2_mitigation_2c[Entity]),co2_mitigation_2c[CO2 mitigation curves to meet a 2C target])</f>
        <v>10763668000</v>
      </c>
      <c r="K93">
        <v>1941</v>
      </c>
      <c r="L93" cm="1">
        <f t="array" ref="L93">_xlfn.XLOOKUP(Table10[[#This Row],[year]],Table9[year],Table9[GHG emission],_xlfn.LAMBDA(_xlpm.x,2400000000*EXP(0.0169*_xlpm.x))(Table10[[#This Row],[year]]-$A$2))</f>
        <v>10763668000</v>
      </c>
      <c r="M93" cm="1">
        <f t="array" ref="M93">_xlfn.XLOOKUP(1,(Table10[[#This Row],[year]]=co2_mitigation_2c[Year])*(("Historical"=co2_mitigation_2c[Entity])+("Start in 2019"=co2_mitigation_2c[Entity])),co2_mitigation_2c[CO2 mitigation curves to meet a 2C target])</f>
        <v>10763668000</v>
      </c>
      <c r="N93" cm="1">
        <f t="array" ref="N93">_xlfn.XLOOKUP(1,(Table10[[#This Row],[year]]=co2_mitigation_15c[Year])*(("Historical"=co2_mitigation_15c[Entity])+("Start in 2019"=co2_mitigation_15c[Entity])),co2_mitigation_15c[CO2 mitigation curves to meet a 1.5C target])</f>
        <v>10763668000</v>
      </c>
    </row>
    <row r="94" spans="1:14" x14ac:dyDescent="0.55000000000000004">
      <c r="A94">
        <v>1942</v>
      </c>
      <c r="B94" cm="1">
        <f t="array" ref="B94">_xlfn.XLOOKUP(1,(Table9[[#This Row],[year]]=co2_mitigation_2c[Year])*("Historical"=co2_mitigation_2c[Entity]),co2_mitigation_2c[CO2 mitigation curves to meet a 2C target])</f>
        <v>10761571000</v>
      </c>
      <c r="K94">
        <v>1942</v>
      </c>
      <c r="L94" cm="1">
        <f t="array" ref="L94">_xlfn.XLOOKUP(Table10[[#This Row],[year]],Table9[year],Table9[GHG emission],_xlfn.LAMBDA(_xlpm.x,2400000000*EXP(0.0169*_xlpm.x))(Table10[[#This Row],[year]]-$A$2))</f>
        <v>10761571000</v>
      </c>
      <c r="M94" cm="1">
        <f t="array" ref="M94">_xlfn.XLOOKUP(1,(Table10[[#This Row],[year]]=co2_mitigation_2c[Year])*(("Historical"=co2_mitigation_2c[Entity])+("Start in 2019"=co2_mitigation_2c[Entity])),co2_mitigation_2c[CO2 mitigation curves to meet a 2C target])</f>
        <v>10761571000</v>
      </c>
      <c r="N94" cm="1">
        <f t="array" ref="N94">_xlfn.XLOOKUP(1,(Table10[[#This Row],[year]]=co2_mitigation_15c[Year])*(("Historical"=co2_mitigation_15c[Entity])+("Start in 2019"=co2_mitigation_15c[Entity])),co2_mitigation_15c[CO2 mitigation curves to meet a 1.5C target])</f>
        <v>10761571000</v>
      </c>
    </row>
    <row r="95" spans="1:14" x14ac:dyDescent="0.55000000000000004">
      <c r="A95">
        <v>1943</v>
      </c>
      <c r="B95" cm="1">
        <f t="array" ref="B95">_xlfn.XLOOKUP(1,(Table9[[#This Row],[year]]=co2_mitigation_2c[Year])*("Historical"=co2_mitigation_2c[Entity]),co2_mitigation_2c[CO2 mitigation curves to meet a 2C target])</f>
        <v>10910230000</v>
      </c>
      <c r="K95">
        <v>1943</v>
      </c>
      <c r="L95" cm="1">
        <f t="array" ref="L95">_xlfn.XLOOKUP(Table10[[#This Row],[year]],Table9[year],Table9[GHG emission],_xlfn.LAMBDA(_xlpm.x,2400000000*EXP(0.0169*_xlpm.x))(Table10[[#This Row],[year]]-$A$2))</f>
        <v>10910230000</v>
      </c>
      <c r="M95" cm="1">
        <f t="array" ref="M95">_xlfn.XLOOKUP(1,(Table10[[#This Row],[year]]=co2_mitigation_2c[Year])*(("Historical"=co2_mitigation_2c[Entity])+("Start in 2019"=co2_mitigation_2c[Entity])),co2_mitigation_2c[CO2 mitigation curves to meet a 2C target])</f>
        <v>10910230000</v>
      </c>
      <c r="N95" cm="1">
        <f t="array" ref="N95">_xlfn.XLOOKUP(1,(Table10[[#This Row],[year]]=co2_mitigation_15c[Year])*(("Historical"=co2_mitigation_15c[Entity])+("Start in 2019"=co2_mitigation_15c[Entity])),co2_mitigation_15c[CO2 mitigation curves to meet a 1.5C target])</f>
        <v>10910230000</v>
      </c>
    </row>
    <row r="96" spans="1:14" x14ac:dyDescent="0.55000000000000004">
      <c r="A96">
        <v>1944</v>
      </c>
      <c r="B96" cm="1">
        <f t="array" ref="B96">_xlfn.XLOOKUP(1,(Table9[[#This Row],[year]]=co2_mitigation_2c[Year])*("Historical"=co2_mitigation_2c[Entity]),co2_mitigation_2c[CO2 mitigation curves to meet a 2C target])</f>
        <v>10837807000</v>
      </c>
      <c r="K96">
        <v>1944</v>
      </c>
      <c r="L96" cm="1">
        <f t="array" ref="L96">_xlfn.XLOOKUP(Table10[[#This Row],[year]],Table9[year],Table9[GHG emission],_xlfn.LAMBDA(_xlpm.x,2400000000*EXP(0.0169*_xlpm.x))(Table10[[#This Row],[year]]-$A$2))</f>
        <v>10837807000</v>
      </c>
      <c r="M96" cm="1">
        <f t="array" ref="M96">_xlfn.XLOOKUP(1,(Table10[[#This Row],[year]]=co2_mitigation_2c[Year])*(("Historical"=co2_mitigation_2c[Entity])+("Start in 2019"=co2_mitigation_2c[Entity])),co2_mitigation_2c[CO2 mitigation curves to meet a 2C target])</f>
        <v>10837807000</v>
      </c>
      <c r="N96" cm="1">
        <f t="array" ref="N96">_xlfn.XLOOKUP(1,(Table10[[#This Row],[year]]=co2_mitigation_15c[Year])*(("Historical"=co2_mitigation_15c[Entity])+("Start in 2019"=co2_mitigation_15c[Entity])),co2_mitigation_15c[CO2 mitigation curves to meet a 1.5C target])</f>
        <v>10837807000</v>
      </c>
    </row>
    <row r="97" spans="1:14" x14ac:dyDescent="0.55000000000000004">
      <c r="A97">
        <v>1945</v>
      </c>
      <c r="B97" cm="1">
        <f t="array" ref="B97">_xlfn.XLOOKUP(1,(Table9[[#This Row],[year]]=co2_mitigation_2c[Year])*("Historical"=co2_mitigation_2c[Entity]),co2_mitigation_2c[CO2 mitigation curves to meet a 2C target])</f>
        <v>9948428000</v>
      </c>
      <c r="K97">
        <v>1945</v>
      </c>
      <c r="L97" cm="1">
        <f t="array" ref="L97">_xlfn.XLOOKUP(Table10[[#This Row],[year]],Table9[year],Table9[GHG emission],_xlfn.LAMBDA(_xlpm.x,2400000000*EXP(0.0169*_xlpm.x))(Table10[[#This Row],[year]]-$A$2))</f>
        <v>9948428000</v>
      </c>
      <c r="M97" cm="1">
        <f t="array" ref="M97">_xlfn.XLOOKUP(1,(Table10[[#This Row],[year]]=co2_mitigation_2c[Year])*(("Historical"=co2_mitigation_2c[Entity])+("Start in 2019"=co2_mitigation_2c[Entity])),co2_mitigation_2c[CO2 mitigation curves to meet a 2C target])</f>
        <v>9948428000</v>
      </c>
      <c r="N97" cm="1">
        <f t="array" ref="N97">_xlfn.XLOOKUP(1,(Table10[[#This Row],[year]]=co2_mitigation_15c[Year])*(("Historical"=co2_mitigation_15c[Entity])+("Start in 2019"=co2_mitigation_15c[Entity])),co2_mitigation_15c[CO2 mitigation curves to meet a 1.5C target])</f>
        <v>9948428000</v>
      </c>
    </row>
    <row r="98" spans="1:14" x14ac:dyDescent="0.55000000000000004">
      <c r="A98">
        <v>1946</v>
      </c>
      <c r="B98" cm="1">
        <f t="array" ref="B98">_xlfn.XLOOKUP(1,(Table9[[#This Row],[year]]=co2_mitigation_2c[Year])*("Historical"=co2_mitigation_2c[Entity]),co2_mitigation_2c[CO2 mitigation curves to meet a 2C target])</f>
        <v>10310255000</v>
      </c>
      <c r="K98">
        <v>1946</v>
      </c>
      <c r="L98" cm="1">
        <f t="array" ref="L98">_xlfn.XLOOKUP(Table10[[#This Row],[year]],Table9[year],Table9[GHG emission],_xlfn.LAMBDA(_xlpm.x,2400000000*EXP(0.0169*_xlpm.x))(Table10[[#This Row],[year]]-$A$2))</f>
        <v>10310255000</v>
      </c>
      <c r="M98" cm="1">
        <f t="array" ref="M98">_xlfn.XLOOKUP(1,(Table10[[#This Row],[year]]=co2_mitigation_2c[Year])*(("Historical"=co2_mitigation_2c[Entity])+("Start in 2019"=co2_mitigation_2c[Entity])),co2_mitigation_2c[CO2 mitigation curves to meet a 2C target])</f>
        <v>10310255000</v>
      </c>
      <c r="N98" cm="1">
        <f t="array" ref="N98">_xlfn.XLOOKUP(1,(Table10[[#This Row],[year]]=co2_mitigation_15c[Year])*(("Historical"=co2_mitigation_15c[Entity])+("Start in 2019"=co2_mitigation_15c[Entity])),co2_mitigation_15c[CO2 mitigation curves to meet a 1.5C target])</f>
        <v>10310255000</v>
      </c>
    </row>
    <row r="99" spans="1:14" x14ac:dyDescent="0.55000000000000004">
      <c r="A99">
        <v>1947</v>
      </c>
      <c r="B99" cm="1">
        <f t="array" ref="B99">_xlfn.XLOOKUP(1,(Table9[[#This Row],[year]]=co2_mitigation_2c[Year])*("Historical"=co2_mitigation_2c[Entity]),co2_mitigation_2c[CO2 mitigation curves to meet a 2C target])</f>
        <v>10776959000</v>
      </c>
      <c r="K99">
        <v>1947</v>
      </c>
      <c r="L99" cm="1">
        <f t="array" ref="L99">_xlfn.XLOOKUP(Table10[[#This Row],[year]],Table9[year],Table9[GHG emission],_xlfn.LAMBDA(_xlpm.x,2400000000*EXP(0.0169*_xlpm.x))(Table10[[#This Row],[year]]-$A$2))</f>
        <v>10776959000</v>
      </c>
      <c r="M99" cm="1">
        <f t="array" ref="M99">_xlfn.XLOOKUP(1,(Table10[[#This Row],[year]]=co2_mitigation_2c[Year])*(("Historical"=co2_mitigation_2c[Entity])+("Start in 2019"=co2_mitigation_2c[Entity])),co2_mitigation_2c[CO2 mitigation curves to meet a 2C target])</f>
        <v>10776959000</v>
      </c>
      <c r="N99" cm="1">
        <f t="array" ref="N99">_xlfn.XLOOKUP(1,(Table10[[#This Row],[year]]=co2_mitigation_15c[Year])*(("Historical"=co2_mitigation_15c[Entity])+("Start in 2019"=co2_mitigation_15c[Entity])),co2_mitigation_15c[CO2 mitigation curves to meet a 1.5C target])</f>
        <v>10776959000</v>
      </c>
    </row>
    <row r="100" spans="1:14" x14ac:dyDescent="0.55000000000000004">
      <c r="A100">
        <v>1948</v>
      </c>
      <c r="B100" cm="1">
        <f t="array" ref="B100">_xlfn.XLOOKUP(1,(Table9[[#This Row],[year]]=co2_mitigation_2c[Year])*("Historical"=co2_mitigation_2c[Entity]),co2_mitigation_2c[CO2 mitigation curves to meet a 2C target])</f>
        <v>10986811000</v>
      </c>
      <c r="K100">
        <v>1948</v>
      </c>
      <c r="L100" cm="1">
        <f t="array" ref="L100">_xlfn.XLOOKUP(Table10[[#This Row],[year]],Table9[year],Table9[GHG emission],_xlfn.LAMBDA(_xlpm.x,2400000000*EXP(0.0169*_xlpm.x))(Table10[[#This Row],[year]]-$A$2))</f>
        <v>10986811000</v>
      </c>
      <c r="M100" cm="1">
        <f t="array" ref="M100">_xlfn.XLOOKUP(1,(Table10[[#This Row],[year]]=co2_mitigation_2c[Year])*(("Historical"=co2_mitigation_2c[Entity])+("Start in 2019"=co2_mitigation_2c[Entity])),co2_mitigation_2c[CO2 mitigation curves to meet a 2C target])</f>
        <v>10986811000</v>
      </c>
      <c r="N100" cm="1">
        <f t="array" ref="N100">_xlfn.XLOOKUP(1,(Table10[[#This Row],[year]]=co2_mitigation_15c[Year])*(("Historical"=co2_mitigation_15c[Entity])+("Start in 2019"=co2_mitigation_15c[Entity])),co2_mitigation_15c[CO2 mitigation curves to meet a 1.5C target])</f>
        <v>10986811000</v>
      </c>
    </row>
    <row r="101" spans="1:14" x14ac:dyDescent="0.55000000000000004">
      <c r="A101">
        <v>1949</v>
      </c>
      <c r="B101" cm="1">
        <f t="array" ref="B101">_xlfn.XLOOKUP(1,(Table9[[#This Row],[year]]=co2_mitigation_2c[Year])*("Historical"=co2_mitigation_2c[Entity]),co2_mitigation_2c[CO2 mitigation curves to meet a 2C target])</f>
        <v>10633052000</v>
      </c>
      <c r="K101">
        <v>1949</v>
      </c>
      <c r="L101" cm="1">
        <f t="array" ref="L101">_xlfn.XLOOKUP(Table10[[#This Row],[year]],Table9[year],Table9[GHG emission],_xlfn.LAMBDA(_xlpm.x,2400000000*EXP(0.0169*_xlpm.x))(Table10[[#This Row],[year]]-$A$2))</f>
        <v>10633052000</v>
      </c>
      <c r="M101" cm="1">
        <f t="array" ref="M101">_xlfn.XLOOKUP(1,(Table10[[#This Row],[year]]=co2_mitigation_2c[Year])*(("Historical"=co2_mitigation_2c[Entity])+("Start in 2019"=co2_mitigation_2c[Entity])),co2_mitigation_2c[CO2 mitigation curves to meet a 2C target])</f>
        <v>10633052000</v>
      </c>
      <c r="N101" cm="1">
        <f t="array" ref="N101">_xlfn.XLOOKUP(1,(Table10[[#This Row],[year]]=co2_mitigation_15c[Year])*(("Historical"=co2_mitigation_15c[Entity])+("Start in 2019"=co2_mitigation_15c[Entity])),co2_mitigation_15c[CO2 mitigation curves to meet a 1.5C target])</f>
        <v>10633052000</v>
      </c>
    </row>
    <row r="102" spans="1:14" x14ac:dyDescent="0.55000000000000004">
      <c r="A102">
        <v>1950</v>
      </c>
      <c r="B102" cm="1">
        <f t="array" ref="B102">_xlfn.XLOOKUP(1,(Table9[[#This Row],[year]]=co2_mitigation_2c[Year])*("Historical"=co2_mitigation_2c[Entity]),co2_mitigation_2c[CO2 mitigation curves to meet a 2C target])</f>
        <v>11595249000</v>
      </c>
      <c r="K102">
        <v>1950</v>
      </c>
      <c r="L102" cm="1">
        <f t="array" ref="L102">_xlfn.XLOOKUP(Table10[[#This Row],[year]],Table9[year],Table9[GHG emission],_xlfn.LAMBDA(_xlpm.x,2400000000*EXP(0.0169*_xlpm.x))(Table10[[#This Row],[year]]-$A$2))</f>
        <v>11595249000</v>
      </c>
      <c r="M102" cm="1">
        <f t="array" ref="M102">_xlfn.XLOOKUP(1,(Table10[[#This Row],[year]]=co2_mitigation_2c[Year])*(("Historical"=co2_mitigation_2c[Entity])+("Start in 2019"=co2_mitigation_2c[Entity])),co2_mitigation_2c[CO2 mitigation curves to meet a 2C target])</f>
        <v>11595249000</v>
      </c>
      <c r="N102" cm="1">
        <f t="array" ref="N102">_xlfn.XLOOKUP(1,(Table10[[#This Row],[year]]=co2_mitigation_15c[Year])*(("Historical"=co2_mitigation_15c[Entity])+("Start in 2019"=co2_mitigation_15c[Entity])),co2_mitigation_15c[CO2 mitigation curves to meet a 1.5C target])</f>
        <v>11595249000</v>
      </c>
    </row>
    <row r="103" spans="1:14" x14ac:dyDescent="0.55000000000000004">
      <c r="A103">
        <v>1951</v>
      </c>
      <c r="B103" cm="1">
        <f t="array" ref="B103">_xlfn.XLOOKUP(1,(Table9[[#This Row],[year]]=co2_mitigation_2c[Year])*("Historical"=co2_mitigation_2c[Entity]),co2_mitigation_2c[CO2 mitigation curves to meet a 2C target])</f>
        <v>12234672000</v>
      </c>
      <c r="K103">
        <v>1951</v>
      </c>
      <c r="L103" cm="1">
        <f t="array" ref="L103">_xlfn.XLOOKUP(Table10[[#This Row],[year]],Table9[year],Table9[GHG emission],_xlfn.LAMBDA(_xlpm.x,2400000000*EXP(0.0169*_xlpm.x))(Table10[[#This Row],[year]]-$A$2))</f>
        <v>12234672000</v>
      </c>
      <c r="M103" cm="1">
        <f t="array" ref="M103">_xlfn.XLOOKUP(1,(Table10[[#This Row],[year]]=co2_mitigation_2c[Year])*(("Historical"=co2_mitigation_2c[Entity])+("Start in 2019"=co2_mitigation_2c[Entity])),co2_mitigation_2c[CO2 mitigation curves to meet a 2C target])</f>
        <v>12234672000</v>
      </c>
      <c r="N103" cm="1">
        <f t="array" ref="N103">_xlfn.XLOOKUP(1,(Table10[[#This Row],[year]]=co2_mitigation_15c[Year])*(("Historical"=co2_mitigation_15c[Entity])+("Start in 2019"=co2_mitigation_15c[Entity])),co2_mitigation_15c[CO2 mitigation curves to meet a 1.5C target])</f>
        <v>12234672000</v>
      </c>
    </row>
    <row r="104" spans="1:14" x14ac:dyDescent="0.55000000000000004">
      <c r="A104">
        <v>1952</v>
      </c>
      <c r="B104" cm="1">
        <f t="array" ref="B104">_xlfn.XLOOKUP(1,(Table9[[#This Row],[year]]=co2_mitigation_2c[Year])*("Historical"=co2_mitigation_2c[Entity]),co2_mitigation_2c[CO2 mitigation curves to meet a 2C target])</f>
        <v>12391385000</v>
      </c>
      <c r="K104">
        <v>1952</v>
      </c>
      <c r="L104" cm="1">
        <f t="array" ref="L104">_xlfn.XLOOKUP(Table10[[#This Row],[year]],Table9[year],Table9[GHG emission],_xlfn.LAMBDA(_xlpm.x,2400000000*EXP(0.0169*_xlpm.x))(Table10[[#This Row],[year]]-$A$2))</f>
        <v>12391385000</v>
      </c>
      <c r="M104" cm="1">
        <f t="array" ref="M104">_xlfn.XLOOKUP(1,(Table10[[#This Row],[year]]=co2_mitigation_2c[Year])*(("Historical"=co2_mitigation_2c[Entity])+("Start in 2019"=co2_mitigation_2c[Entity])),co2_mitigation_2c[CO2 mitigation curves to meet a 2C target])</f>
        <v>12391385000</v>
      </c>
      <c r="N104" cm="1">
        <f t="array" ref="N104">_xlfn.XLOOKUP(1,(Table10[[#This Row],[year]]=co2_mitigation_15c[Year])*(("Historical"=co2_mitigation_15c[Entity])+("Start in 2019"=co2_mitigation_15c[Entity])),co2_mitigation_15c[CO2 mitigation curves to meet a 1.5C target])</f>
        <v>12391385000</v>
      </c>
    </row>
    <row r="105" spans="1:14" x14ac:dyDescent="0.55000000000000004">
      <c r="A105">
        <v>1953</v>
      </c>
      <c r="B105" cm="1">
        <f t="array" ref="B105">_xlfn.XLOOKUP(1,(Table9[[#This Row],[year]]=co2_mitigation_2c[Year])*("Historical"=co2_mitigation_2c[Entity]),co2_mitigation_2c[CO2 mitigation curves to meet a 2C target])</f>
        <v>12673365000</v>
      </c>
      <c r="K105">
        <v>1953</v>
      </c>
      <c r="L105" cm="1">
        <f t="array" ref="L105">_xlfn.XLOOKUP(Table10[[#This Row],[year]],Table9[year],Table9[GHG emission],_xlfn.LAMBDA(_xlpm.x,2400000000*EXP(0.0169*_xlpm.x))(Table10[[#This Row],[year]]-$A$2))</f>
        <v>12673365000</v>
      </c>
      <c r="M105" cm="1">
        <f t="array" ref="M105">_xlfn.XLOOKUP(1,(Table10[[#This Row],[year]]=co2_mitigation_2c[Year])*(("Historical"=co2_mitigation_2c[Entity])+("Start in 2019"=co2_mitigation_2c[Entity])),co2_mitigation_2c[CO2 mitigation curves to meet a 2C target])</f>
        <v>12673365000</v>
      </c>
      <c r="N105" cm="1">
        <f t="array" ref="N105">_xlfn.XLOOKUP(1,(Table10[[#This Row],[year]]=co2_mitigation_15c[Year])*(("Historical"=co2_mitigation_15c[Entity])+("Start in 2019"=co2_mitigation_15c[Entity])),co2_mitigation_15c[CO2 mitigation curves to meet a 1.5C target])</f>
        <v>12673365000</v>
      </c>
    </row>
    <row r="106" spans="1:14" x14ac:dyDescent="0.55000000000000004">
      <c r="A106">
        <v>1954</v>
      </c>
      <c r="B106" cm="1">
        <f t="array" ref="B106">_xlfn.XLOOKUP(1,(Table9[[#This Row],[year]]=co2_mitigation_2c[Year])*("Historical"=co2_mitigation_2c[Entity]),co2_mitigation_2c[CO2 mitigation curves to meet a 2C target])</f>
        <v>12922786000</v>
      </c>
      <c r="K106">
        <v>1954</v>
      </c>
      <c r="L106" cm="1">
        <f t="array" ref="L106">_xlfn.XLOOKUP(Table10[[#This Row],[year]],Table9[year],Table9[GHG emission],_xlfn.LAMBDA(_xlpm.x,2400000000*EXP(0.0169*_xlpm.x))(Table10[[#This Row],[year]]-$A$2))</f>
        <v>12922786000</v>
      </c>
      <c r="M106" cm="1">
        <f t="array" ref="M106">_xlfn.XLOOKUP(1,(Table10[[#This Row],[year]]=co2_mitigation_2c[Year])*(("Historical"=co2_mitigation_2c[Entity])+("Start in 2019"=co2_mitigation_2c[Entity])),co2_mitigation_2c[CO2 mitigation curves to meet a 2C target])</f>
        <v>12922786000</v>
      </c>
      <c r="N106" cm="1">
        <f t="array" ref="N106">_xlfn.XLOOKUP(1,(Table10[[#This Row],[year]]=co2_mitigation_15c[Year])*(("Historical"=co2_mitigation_15c[Entity])+("Start in 2019"=co2_mitigation_15c[Entity])),co2_mitigation_15c[CO2 mitigation curves to meet a 1.5C target])</f>
        <v>12922786000</v>
      </c>
    </row>
    <row r="107" spans="1:14" x14ac:dyDescent="0.55000000000000004">
      <c r="A107">
        <v>1955</v>
      </c>
      <c r="B107" cm="1">
        <f t="array" ref="B107">_xlfn.XLOOKUP(1,(Table9[[#This Row],[year]]=co2_mitigation_2c[Year])*("Historical"=co2_mitigation_2c[Entity]),co2_mitigation_2c[CO2 mitigation curves to meet a 2C target])</f>
        <v>13665104000</v>
      </c>
      <c r="K107">
        <v>1955</v>
      </c>
      <c r="L107" cm="1">
        <f t="array" ref="L107">_xlfn.XLOOKUP(Table10[[#This Row],[year]],Table9[year],Table9[GHG emission],_xlfn.LAMBDA(_xlpm.x,2400000000*EXP(0.0169*_xlpm.x))(Table10[[#This Row],[year]]-$A$2))</f>
        <v>13665104000</v>
      </c>
      <c r="M107" cm="1">
        <f t="array" ref="M107">_xlfn.XLOOKUP(1,(Table10[[#This Row],[year]]=co2_mitigation_2c[Year])*(("Historical"=co2_mitigation_2c[Entity])+("Start in 2019"=co2_mitigation_2c[Entity])),co2_mitigation_2c[CO2 mitigation curves to meet a 2C target])</f>
        <v>13665104000</v>
      </c>
      <c r="N107" cm="1">
        <f t="array" ref="N107">_xlfn.XLOOKUP(1,(Table10[[#This Row],[year]]=co2_mitigation_15c[Year])*(("Historical"=co2_mitigation_15c[Entity])+("Start in 2019"=co2_mitigation_15c[Entity])),co2_mitigation_15c[CO2 mitigation curves to meet a 1.5C target])</f>
        <v>13665104000</v>
      </c>
    </row>
    <row r="108" spans="1:14" x14ac:dyDescent="0.55000000000000004">
      <c r="A108">
        <v>1956</v>
      </c>
      <c r="B108" cm="1">
        <f t="array" ref="B108">_xlfn.XLOOKUP(1,(Table9[[#This Row],[year]]=co2_mitigation_2c[Year])*("Historical"=co2_mitigation_2c[Entity]),co2_mitigation_2c[CO2 mitigation curves to meet a 2C target])</f>
        <v>14263379000</v>
      </c>
      <c r="K108">
        <v>1956</v>
      </c>
      <c r="L108" cm="1">
        <f t="array" ref="L108">_xlfn.XLOOKUP(Table10[[#This Row],[year]],Table9[year],Table9[GHG emission],_xlfn.LAMBDA(_xlpm.x,2400000000*EXP(0.0169*_xlpm.x))(Table10[[#This Row],[year]]-$A$2))</f>
        <v>14263379000</v>
      </c>
      <c r="M108" cm="1">
        <f t="array" ref="M108">_xlfn.XLOOKUP(1,(Table10[[#This Row],[year]]=co2_mitigation_2c[Year])*(("Historical"=co2_mitigation_2c[Entity])+("Start in 2019"=co2_mitigation_2c[Entity])),co2_mitigation_2c[CO2 mitigation curves to meet a 2C target])</f>
        <v>14263379000</v>
      </c>
      <c r="N108" cm="1">
        <f t="array" ref="N108">_xlfn.XLOOKUP(1,(Table10[[#This Row],[year]]=co2_mitigation_15c[Year])*(("Historical"=co2_mitigation_15c[Entity])+("Start in 2019"=co2_mitigation_15c[Entity])),co2_mitigation_15c[CO2 mitigation curves to meet a 1.5C target])</f>
        <v>14263379000</v>
      </c>
    </row>
    <row r="109" spans="1:14" x14ac:dyDescent="0.55000000000000004">
      <c r="A109">
        <v>1957</v>
      </c>
      <c r="B109" cm="1">
        <f t="array" ref="B109">_xlfn.XLOOKUP(1,(Table9[[#This Row],[year]]=co2_mitigation_2c[Year])*("Historical"=co2_mitigation_2c[Entity]),co2_mitigation_2c[CO2 mitigation curves to meet a 2C target])</f>
        <v>14624423000</v>
      </c>
      <c r="K109">
        <v>1957</v>
      </c>
      <c r="L109" cm="1">
        <f t="array" ref="L109">_xlfn.XLOOKUP(Table10[[#This Row],[year]],Table9[year],Table9[GHG emission],_xlfn.LAMBDA(_xlpm.x,2400000000*EXP(0.0169*_xlpm.x))(Table10[[#This Row],[year]]-$A$2))</f>
        <v>14624423000</v>
      </c>
      <c r="M109" cm="1">
        <f t="array" ref="M109">_xlfn.XLOOKUP(1,(Table10[[#This Row],[year]]=co2_mitigation_2c[Year])*(("Historical"=co2_mitigation_2c[Entity])+("Start in 2019"=co2_mitigation_2c[Entity])),co2_mitigation_2c[CO2 mitigation curves to meet a 2C target])</f>
        <v>14624423000</v>
      </c>
      <c r="N109" cm="1">
        <f t="array" ref="N109">_xlfn.XLOOKUP(1,(Table10[[#This Row],[year]]=co2_mitigation_15c[Year])*(("Historical"=co2_mitigation_15c[Entity])+("Start in 2019"=co2_mitigation_15c[Entity])),co2_mitigation_15c[CO2 mitigation curves to meet a 1.5C target])</f>
        <v>14624423000</v>
      </c>
    </row>
    <row r="110" spans="1:14" x14ac:dyDescent="0.55000000000000004">
      <c r="A110">
        <v>1958</v>
      </c>
      <c r="B110" cm="1">
        <f t="array" ref="B110">_xlfn.XLOOKUP(1,(Table9[[#This Row],[year]]=co2_mitigation_2c[Year])*("Historical"=co2_mitigation_2c[Entity]),co2_mitigation_2c[CO2 mitigation curves to meet a 2C target])</f>
        <v>14969282000</v>
      </c>
      <c r="K110">
        <v>1958</v>
      </c>
      <c r="L110" cm="1">
        <f t="array" ref="L110">_xlfn.XLOOKUP(Table10[[#This Row],[year]],Table9[year],Table9[GHG emission],_xlfn.LAMBDA(_xlpm.x,2400000000*EXP(0.0169*_xlpm.x))(Table10[[#This Row],[year]]-$A$2))</f>
        <v>14969282000</v>
      </c>
      <c r="M110" cm="1">
        <f t="array" ref="M110">_xlfn.XLOOKUP(1,(Table10[[#This Row],[year]]=co2_mitigation_2c[Year])*(("Historical"=co2_mitigation_2c[Entity])+("Start in 2019"=co2_mitigation_2c[Entity])),co2_mitigation_2c[CO2 mitigation curves to meet a 2C target])</f>
        <v>14969282000</v>
      </c>
      <c r="N110" cm="1">
        <f t="array" ref="N110">_xlfn.XLOOKUP(1,(Table10[[#This Row],[year]]=co2_mitigation_15c[Year])*(("Historical"=co2_mitigation_15c[Entity])+("Start in 2019"=co2_mitigation_15c[Entity])),co2_mitigation_15c[CO2 mitigation curves to meet a 1.5C target])</f>
        <v>14969282000</v>
      </c>
    </row>
    <row r="111" spans="1:14" x14ac:dyDescent="0.55000000000000004">
      <c r="A111">
        <v>1959</v>
      </c>
      <c r="B111" cm="1">
        <f t="array" ref="B111">_xlfn.XLOOKUP(1,(Table9[[#This Row],[year]]=co2_mitigation_2c[Year])*("Historical"=co2_mitigation_2c[Entity]),co2_mitigation_2c[CO2 mitigation curves to meet a 2C target])</f>
        <v>15489945000</v>
      </c>
      <c r="K111">
        <v>1959</v>
      </c>
      <c r="L111" cm="1">
        <f t="array" ref="L111">_xlfn.XLOOKUP(Table10[[#This Row],[year]],Table9[year],Table9[GHG emission],_xlfn.LAMBDA(_xlpm.x,2400000000*EXP(0.0169*_xlpm.x))(Table10[[#This Row],[year]]-$A$2))</f>
        <v>15489945000</v>
      </c>
      <c r="M111" cm="1">
        <f t="array" ref="M111">_xlfn.XLOOKUP(1,(Table10[[#This Row],[year]]=co2_mitigation_2c[Year])*(("Historical"=co2_mitigation_2c[Entity])+("Start in 2019"=co2_mitigation_2c[Entity])),co2_mitigation_2c[CO2 mitigation curves to meet a 2C target])</f>
        <v>15489945000</v>
      </c>
      <c r="N111" cm="1">
        <f t="array" ref="N111">_xlfn.XLOOKUP(1,(Table10[[#This Row],[year]]=co2_mitigation_15c[Year])*(("Historical"=co2_mitigation_15c[Entity])+("Start in 2019"=co2_mitigation_15c[Entity])),co2_mitigation_15c[CO2 mitigation curves to meet a 1.5C target])</f>
        <v>15489945000</v>
      </c>
    </row>
    <row r="112" spans="1:14" x14ac:dyDescent="0.55000000000000004">
      <c r="A112">
        <v>1960</v>
      </c>
      <c r="B112" cm="1">
        <f t="array" ref="B112">_xlfn.XLOOKUP(1,(Table9[[#This Row],[year]]=co2_mitigation_2c[Year])*("Historical"=co2_mitigation_2c[Entity]),co2_mitigation_2c[CO2 mitigation curves to meet a 2C target])</f>
        <v>15397863000</v>
      </c>
      <c r="K112">
        <v>1960</v>
      </c>
      <c r="L112" cm="1">
        <f t="array" ref="L112">_xlfn.XLOOKUP(Table10[[#This Row],[year]],Table9[year],Table9[GHG emission],_xlfn.LAMBDA(_xlpm.x,2400000000*EXP(0.0169*_xlpm.x))(Table10[[#This Row],[year]]-$A$2))</f>
        <v>15397863000</v>
      </c>
      <c r="M112" cm="1">
        <f t="array" ref="M112">_xlfn.XLOOKUP(1,(Table10[[#This Row],[year]]=co2_mitigation_2c[Year])*(("Historical"=co2_mitigation_2c[Entity])+("Start in 2019"=co2_mitigation_2c[Entity])),co2_mitigation_2c[CO2 mitigation curves to meet a 2C target])</f>
        <v>15397863000</v>
      </c>
      <c r="N112" cm="1">
        <f t="array" ref="N112">_xlfn.XLOOKUP(1,(Table10[[#This Row],[year]]=co2_mitigation_15c[Year])*(("Historical"=co2_mitigation_15c[Entity])+("Start in 2019"=co2_mitigation_15c[Entity])),co2_mitigation_15c[CO2 mitigation curves to meet a 1.5C target])</f>
        <v>15397863000</v>
      </c>
    </row>
    <row r="113" spans="1:14" x14ac:dyDescent="0.55000000000000004">
      <c r="A113">
        <v>1961</v>
      </c>
      <c r="B113" cm="1">
        <f t="array" ref="B113">_xlfn.XLOOKUP(1,(Table9[[#This Row],[year]]=co2_mitigation_2c[Year])*("Historical"=co2_mitigation_2c[Entity]),co2_mitigation_2c[CO2 mitigation curves to meet a 2C target])</f>
        <v>15135483000</v>
      </c>
      <c r="K113">
        <v>1961</v>
      </c>
      <c r="L113" cm="1">
        <f t="array" ref="L113">_xlfn.XLOOKUP(Table10[[#This Row],[year]],Table9[year],Table9[GHG emission],_xlfn.LAMBDA(_xlpm.x,2400000000*EXP(0.0169*_xlpm.x))(Table10[[#This Row],[year]]-$A$2))</f>
        <v>15135483000</v>
      </c>
      <c r="M113" cm="1">
        <f t="array" ref="M113">_xlfn.XLOOKUP(1,(Table10[[#This Row],[year]]=co2_mitigation_2c[Year])*(("Historical"=co2_mitigation_2c[Entity])+("Start in 2019"=co2_mitigation_2c[Entity])),co2_mitigation_2c[CO2 mitigation curves to meet a 2C target])</f>
        <v>15135483000</v>
      </c>
      <c r="N113" cm="1">
        <f t="array" ref="N113">_xlfn.XLOOKUP(1,(Table10[[#This Row],[year]]=co2_mitigation_15c[Year])*(("Historical"=co2_mitigation_15c[Entity])+("Start in 2019"=co2_mitigation_15c[Entity])),co2_mitigation_15c[CO2 mitigation curves to meet a 1.5C target])</f>
        <v>15135483000</v>
      </c>
    </row>
    <row r="114" spans="1:14" x14ac:dyDescent="0.55000000000000004">
      <c r="A114">
        <v>1962</v>
      </c>
      <c r="B114" cm="1">
        <f t="array" ref="B114">_xlfn.XLOOKUP(1,(Table9[[#This Row],[year]]=co2_mitigation_2c[Year])*("Historical"=co2_mitigation_2c[Entity]),co2_mitigation_2c[CO2 mitigation curves to meet a 2C target])</f>
        <v>15291398000</v>
      </c>
      <c r="K114">
        <v>1962</v>
      </c>
      <c r="L114" cm="1">
        <f t="array" ref="L114">_xlfn.XLOOKUP(Table10[[#This Row],[year]],Table9[year],Table9[GHG emission],_xlfn.LAMBDA(_xlpm.x,2400000000*EXP(0.0169*_xlpm.x))(Table10[[#This Row],[year]]-$A$2))</f>
        <v>15291398000</v>
      </c>
      <c r="M114" cm="1">
        <f t="array" ref="M114">_xlfn.XLOOKUP(1,(Table10[[#This Row],[year]]=co2_mitigation_2c[Year])*(("Historical"=co2_mitigation_2c[Entity])+("Start in 2019"=co2_mitigation_2c[Entity])),co2_mitigation_2c[CO2 mitigation curves to meet a 2C target])</f>
        <v>15291398000</v>
      </c>
      <c r="N114" cm="1">
        <f t="array" ref="N114">_xlfn.XLOOKUP(1,(Table10[[#This Row],[year]]=co2_mitigation_15c[Year])*(("Historical"=co2_mitigation_15c[Entity])+("Start in 2019"=co2_mitigation_15c[Entity])),co2_mitigation_15c[CO2 mitigation curves to meet a 1.5C target])</f>
        <v>15291398000</v>
      </c>
    </row>
    <row r="115" spans="1:14" x14ac:dyDescent="0.55000000000000004">
      <c r="A115">
        <v>1963</v>
      </c>
      <c r="B115" cm="1">
        <f t="array" ref="B115">_xlfn.XLOOKUP(1,(Table9[[#This Row],[year]]=co2_mitigation_2c[Year])*("Historical"=co2_mitigation_2c[Entity]),co2_mitigation_2c[CO2 mitigation curves to meet a 2C target])</f>
        <v>15624988000</v>
      </c>
      <c r="K115">
        <v>1963</v>
      </c>
      <c r="L115" cm="1">
        <f t="array" ref="L115">_xlfn.XLOOKUP(Table10[[#This Row],[year]],Table9[year],Table9[GHG emission],_xlfn.LAMBDA(_xlpm.x,2400000000*EXP(0.0169*_xlpm.x))(Table10[[#This Row],[year]]-$A$2))</f>
        <v>15624988000</v>
      </c>
      <c r="M115" cm="1">
        <f t="array" ref="M115">_xlfn.XLOOKUP(1,(Table10[[#This Row],[year]]=co2_mitigation_2c[Year])*(("Historical"=co2_mitigation_2c[Entity])+("Start in 2019"=co2_mitigation_2c[Entity])),co2_mitigation_2c[CO2 mitigation curves to meet a 2C target])</f>
        <v>15624988000</v>
      </c>
      <c r="N115" cm="1">
        <f t="array" ref="N115">_xlfn.XLOOKUP(1,(Table10[[#This Row],[year]]=co2_mitigation_15c[Year])*(("Historical"=co2_mitigation_15c[Entity])+("Start in 2019"=co2_mitigation_15c[Entity])),co2_mitigation_15c[CO2 mitigation curves to meet a 1.5C target])</f>
        <v>15624988000</v>
      </c>
    </row>
    <row r="116" spans="1:14" x14ac:dyDescent="0.55000000000000004">
      <c r="A116">
        <v>1964</v>
      </c>
      <c r="B116" cm="1">
        <f t="array" ref="B116">_xlfn.XLOOKUP(1,(Table9[[#This Row],[year]]=co2_mitigation_2c[Year])*("Historical"=co2_mitigation_2c[Entity]),co2_mitigation_2c[CO2 mitigation curves to meet a 2C target])</f>
        <v>15963017000</v>
      </c>
      <c r="K116">
        <v>1964</v>
      </c>
      <c r="L116" cm="1">
        <f t="array" ref="L116">_xlfn.XLOOKUP(Table10[[#This Row],[year]],Table9[year],Table9[GHG emission],_xlfn.LAMBDA(_xlpm.x,2400000000*EXP(0.0169*_xlpm.x))(Table10[[#This Row],[year]]-$A$2))</f>
        <v>15963017000</v>
      </c>
      <c r="M116" cm="1">
        <f t="array" ref="M116">_xlfn.XLOOKUP(1,(Table10[[#This Row],[year]]=co2_mitigation_2c[Year])*(("Historical"=co2_mitigation_2c[Entity])+("Start in 2019"=co2_mitigation_2c[Entity])),co2_mitigation_2c[CO2 mitigation curves to meet a 2C target])</f>
        <v>15963017000</v>
      </c>
      <c r="N116" cm="1">
        <f t="array" ref="N116">_xlfn.XLOOKUP(1,(Table10[[#This Row],[year]]=co2_mitigation_15c[Year])*(("Historical"=co2_mitigation_15c[Entity])+("Start in 2019"=co2_mitigation_15c[Entity])),co2_mitigation_15c[CO2 mitigation curves to meet a 1.5C target])</f>
        <v>15963017000</v>
      </c>
    </row>
    <row r="117" spans="1:14" x14ac:dyDescent="0.55000000000000004">
      <c r="A117">
        <v>1965</v>
      </c>
      <c r="B117" cm="1">
        <f t="array" ref="B117">_xlfn.XLOOKUP(1,(Table9[[#This Row],[year]]=co2_mitigation_2c[Year])*("Historical"=co2_mitigation_2c[Entity]),co2_mitigation_2c[CO2 mitigation curves to meet a 2C target])</f>
        <v>16275063000</v>
      </c>
      <c r="K117">
        <v>1965</v>
      </c>
      <c r="L117" cm="1">
        <f t="array" ref="L117">_xlfn.XLOOKUP(Table10[[#This Row],[year]],Table9[year],Table9[GHG emission],_xlfn.LAMBDA(_xlpm.x,2400000000*EXP(0.0169*_xlpm.x))(Table10[[#This Row],[year]]-$A$2))</f>
        <v>16275063000</v>
      </c>
      <c r="M117" cm="1">
        <f t="array" ref="M117">_xlfn.XLOOKUP(1,(Table10[[#This Row],[year]]=co2_mitigation_2c[Year])*(("Historical"=co2_mitigation_2c[Entity])+("Start in 2019"=co2_mitigation_2c[Entity])),co2_mitigation_2c[CO2 mitigation curves to meet a 2C target])</f>
        <v>16275063000</v>
      </c>
      <c r="N117" cm="1">
        <f t="array" ref="N117">_xlfn.XLOOKUP(1,(Table10[[#This Row],[year]]=co2_mitigation_15c[Year])*(("Historical"=co2_mitigation_15c[Entity])+("Start in 2019"=co2_mitigation_15c[Entity])),co2_mitigation_15c[CO2 mitigation curves to meet a 1.5C target])</f>
        <v>16275063000</v>
      </c>
    </row>
    <row r="118" spans="1:14" x14ac:dyDescent="0.55000000000000004">
      <c r="A118">
        <v>1966</v>
      </c>
      <c r="B118" cm="1">
        <f t="array" ref="B118">_xlfn.XLOOKUP(1,(Table9[[#This Row],[year]]=co2_mitigation_2c[Year])*("Historical"=co2_mitigation_2c[Entity]),co2_mitigation_2c[CO2 mitigation curves to meet a 2C target])</f>
        <v>16636826000</v>
      </c>
      <c r="K118">
        <v>1966</v>
      </c>
      <c r="L118" cm="1">
        <f t="array" ref="L118">_xlfn.XLOOKUP(Table10[[#This Row],[year]],Table9[year],Table9[GHG emission],_xlfn.LAMBDA(_xlpm.x,2400000000*EXP(0.0169*_xlpm.x))(Table10[[#This Row],[year]]-$A$2))</f>
        <v>16636826000</v>
      </c>
      <c r="M118" cm="1">
        <f t="array" ref="M118">_xlfn.XLOOKUP(1,(Table10[[#This Row],[year]]=co2_mitigation_2c[Year])*(("Historical"=co2_mitigation_2c[Entity])+("Start in 2019"=co2_mitigation_2c[Entity])),co2_mitigation_2c[CO2 mitigation curves to meet a 2C target])</f>
        <v>16636826000</v>
      </c>
      <c r="N118" cm="1">
        <f t="array" ref="N118">_xlfn.XLOOKUP(1,(Table10[[#This Row],[year]]=co2_mitigation_15c[Year])*(("Historical"=co2_mitigation_15c[Entity])+("Start in 2019"=co2_mitigation_15c[Entity])),co2_mitigation_15c[CO2 mitigation curves to meet a 1.5C target])</f>
        <v>16636826000</v>
      </c>
    </row>
    <row r="119" spans="1:14" x14ac:dyDescent="0.55000000000000004">
      <c r="A119">
        <v>1967</v>
      </c>
      <c r="B119" cm="1">
        <f t="array" ref="B119">_xlfn.XLOOKUP(1,(Table9[[#This Row],[year]]=co2_mitigation_2c[Year])*("Historical"=co2_mitigation_2c[Entity]),co2_mitigation_2c[CO2 mitigation curves to meet a 2C target])</f>
        <v>16929389000</v>
      </c>
      <c r="K119">
        <v>1967</v>
      </c>
      <c r="L119" cm="1">
        <f t="array" ref="L119">_xlfn.XLOOKUP(Table10[[#This Row],[year]],Table9[year],Table9[GHG emission],_xlfn.LAMBDA(_xlpm.x,2400000000*EXP(0.0169*_xlpm.x))(Table10[[#This Row],[year]]-$A$2))</f>
        <v>16929389000</v>
      </c>
      <c r="M119" cm="1">
        <f t="array" ref="M119">_xlfn.XLOOKUP(1,(Table10[[#This Row],[year]]=co2_mitigation_2c[Year])*(("Historical"=co2_mitigation_2c[Entity])+("Start in 2019"=co2_mitigation_2c[Entity])),co2_mitigation_2c[CO2 mitigation curves to meet a 2C target])</f>
        <v>16929389000</v>
      </c>
      <c r="N119" cm="1">
        <f t="array" ref="N119">_xlfn.XLOOKUP(1,(Table10[[#This Row],[year]]=co2_mitigation_15c[Year])*(("Historical"=co2_mitigation_15c[Entity])+("Start in 2019"=co2_mitigation_15c[Entity])),co2_mitigation_15c[CO2 mitigation curves to meet a 1.5C target])</f>
        <v>16929389000</v>
      </c>
    </row>
    <row r="120" spans="1:14" x14ac:dyDescent="0.55000000000000004">
      <c r="A120">
        <v>1968</v>
      </c>
      <c r="B120" cm="1">
        <f t="array" ref="B120">_xlfn.XLOOKUP(1,(Table9[[#This Row],[year]]=co2_mitigation_2c[Year])*("Historical"=co2_mitigation_2c[Entity]),co2_mitigation_2c[CO2 mitigation curves to meet a 2C target])</f>
        <v>17575582000</v>
      </c>
      <c r="K120">
        <v>1968</v>
      </c>
      <c r="L120" cm="1">
        <f t="array" ref="L120">_xlfn.XLOOKUP(Table10[[#This Row],[year]],Table9[year],Table9[GHG emission],_xlfn.LAMBDA(_xlpm.x,2400000000*EXP(0.0169*_xlpm.x))(Table10[[#This Row],[year]]-$A$2))</f>
        <v>17575582000</v>
      </c>
      <c r="M120" cm="1">
        <f t="array" ref="M120">_xlfn.XLOOKUP(1,(Table10[[#This Row],[year]]=co2_mitigation_2c[Year])*(("Historical"=co2_mitigation_2c[Entity])+("Start in 2019"=co2_mitigation_2c[Entity])),co2_mitigation_2c[CO2 mitigation curves to meet a 2C target])</f>
        <v>17575582000</v>
      </c>
      <c r="N120" cm="1">
        <f t="array" ref="N120">_xlfn.XLOOKUP(1,(Table10[[#This Row],[year]]=co2_mitigation_15c[Year])*(("Historical"=co2_mitigation_15c[Entity])+("Start in 2019"=co2_mitigation_15c[Entity])),co2_mitigation_15c[CO2 mitigation curves to meet a 1.5C target])</f>
        <v>17575582000</v>
      </c>
    </row>
    <row r="121" spans="1:14" x14ac:dyDescent="0.55000000000000004">
      <c r="A121">
        <v>1969</v>
      </c>
      <c r="B121" cm="1">
        <f t="array" ref="B121">_xlfn.XLOOKUP(1,(Table9[[#This Row],[year]]=co2_mitigation_2c[Year])*("Historical"=co2_mitigation_2c[Entity]),co2_mitigation_2c[CO2 mitigation curves to meet a 2C target])</f>
        <v>18451943000</v>
      </c>
      <c r="K121">
        <v>1969</v>
      </c>
      <c r="L121" cm="1">
        <f t="array" ref="L121">_xlfn.XLOOKUP(Table10[[#This Row],[year]],Table9[year],Table9[GHG emission],_xlfn.LAMBDA(_xlpm.x,2400000000*EXP(0.0169*_xlpm.x))(Table10[[#This Row],[year]]-$A$2))</f>
        <v>18451943000</v>
      </c>
      <c r="M121" cm="1">
        <f t="array" ref="M121">_xlfn.XLOOKUP(1,(Table10[[#This Row],[year]]=co2_mitigation_2c[Year])*(("Historical"=co2_mitigation_2c[Entity])+("Start in 2019"=co2_mitigation_2c[Entity])),co2_mitigation_2c[CO2 mitigation curves to meet a 2C target])</f>
        <v>18451943000</v>
      </c>
      <c r="N121" cm="1">
        <f t="array" ref="N121">_xlfn.XLOOKUP(1,(Table10[[#This Row],[year]]=co2_mitigation_15c[Year])*(("Historical"=co2_mitigation_15c[Entity])+("Start in 2019"=co2_mitigation_15c[Entity])),co2_mitigation_15c[CO2 mitigation curves to meet a 1.5C target])</f>
        <v>18451943000</v>
      </c>
    </row>
    <row r="122" spans="1:14" x14ac:dyDescent="0.55000000000000004">
      <c r="A122">
        <v>1970</v>
      </c>
      <c r="B122" cm="1">
        <f t="array" ref="B122">_xlfn.XLOOKUP(1,(Table9[[#This Row],[year]]=co2_mitigation_2c[Year])*("Historical"=co2_mitigation_2c[Entity]),co2_mitigation_2c[CO2 mitigation curves to meet a 2C target])</f>
        <v>19499624000</v>
      </c>
      <c r="K122">
        <v>1970</v>
      </c>
      <c r="L122" cm="1">
        <f t="array" ref="L122">_xlfn.XLOOKUP(Table10[[#This Row],[year]],Table9[year],Table9[GHG emission],_xlfn.LAMBDA(_xlpm.x,2400000000*EXP(0.0169*_xlpm.x))(Table10[[#This Row],[year]]-$A$2))</f>
        <v>19499624000</v>
      </c>
      <c r="M122" cm="1">
        <f t="array" ref="M122">_xlfn.XLOOKUP(1,(Table10[[#This Row],[year]]=co2_mitigation_2c[Year])*(("Historical"=co2_mitigation_2c[Entity])+("Start in 2019"=co2_mitigation_2c[Entity])),co2_mitigation_2c[CO2 mitigation curves to meet a 2C target])</f>
        <v>19499624000</v>
      </c>
      <c r="N122" cm="1">
        <f t="array" ref="N122">_xlfn.XLOOKUP(1,(Table10[[#This Row],[year]]=co2_mitigation_15c[Year])*(("Historical"=co2_mitigation_15c[Entity])+("Start in 2019"=co2_mitigation_15c[Entity])),co2_mitigation_15c[CO2 mitigation curves to meet a 1.5C target])</f>
        <v>19499624000</v>
      </c>
    </row>
    <row r="123" spans="1:14" x14ac:dyDescent="0.55000000000000004">
      <c r="A123">
        <v>1971</v>
      </c>
      <c r="B123" cm="1">
        <f t="array" ref="B123">_xlfn.XLOOKUP(1,(Table9[[#This Row],[year]]=co2_mitigation_2c[Year])*("Historical"=co2_mitigation_2c[Entity]),co2_mitigation_2c[CO2 mitigation curves to meet a 2C target])</f>
        <v>20008593000</v>
      </c>
      <c r="K123">
        <v>1971</v>
      </c>
      <c r="L123" cm="1">
        <f t="array" ref="L123">_xlfn.XLOOKUP(Table10[[#This Row],[year]],Table9[year],Table9[GHG emission],_xlfn.LAMBDA(_xlpm.x,2400000000*EXP(0.0169*_xlpm.x))(Table10[[#This Row],[year]]-$A$2))</f>
        <v>20008593000</v>
      </c>
      <c r="M123" cm="1">
        <f t="array" ref="M123">_xlfn.XLOOKUP(1,(Table10[[#This Row],[year]]=co2_mitigation_2c[Year])*(("Historical"=co2_mitigation_2c[Entity])+("Start in 2019"=co2_mitigation_2c[Entity])),co2_mitigation_2c[CO2 mitigation curves to meet a 2C target])</f>
        <v>20008593000</v>
      </c>
      <c r="N123" cm="1">
        <f t="array" ref="N123">_xlfn.XLOOKUP(1,(Table10[[#This Row],[year]]=co2_mitigation_15c[Year])*(("Historical"=co2_mitigation_15c[Entity])+("Start in 2019"=co2_mitigation_15c[Entity])),co2_mitigation_15c[CO2 mitigation curves to meet a 1.5C target])</f>
        <v>20008593000</v>
      </c>
    </row>
    <row r="124" spans="1:14" x14ac:dyDescent="0.55000000000000004">
      <c r="A124">
        <v>1972</v>
      </c>
      <c r="B124" cm="1">
        <f t="array" ref="B124">_xlfn.XLOOKUP(1,(Table9[[#This Row],[year]]=co2_mitigation_2c[Year])*("Historical"=co2_mitigation_2c[Entity]),co2_mitigation_2c[CO2 mitigation curves to meet a 2C target])</f>
        <v>20614541000</v>
      </c>
      <c r="K124">
        <v>1972</v>
      </c>
      <c r="L124" cm="1">
        <f t="array" ref="L124">_xlfn.XLOOKUP(Table10[[#This Row],[year]],Table9[year],Table9[GHG emission],_xlfn.LAMBDA(_xlpm.x,2400000000*EXP(0.0169*_xlpm.x))(Table10[[#This Row],[year]]-$A$2))</f>
        <v>20614541000</v>
      </c>
      <c r="M124" cm="1">
        <f t="array" ref="M124">_xlfn.XLOOKUP(1,(Table10[[#This Row],[year]]=co2_mitigation_2c[Year])*(("Historical"=co2_mitigation_2c[Entity])+("Start in 2019"=co2_mitigation_2c[Entity])),co2_mitigation_2c[CO2 mitigation curves to meet a 2C target])</f>
        <v>20614541000</v>
      </c>
      <c r="N124" cm="1">
        <f t="array" ref="N124">_xlfn.XLOOKUP(1,(Table10[[#This Row],[year]]=co2_mitigation_15c[Year])*(("Historical"=co2_mitigation_15c[Entity])+("Start in 2019"=co2_mitigation_15c[Entity])),co2_mitigation_15c[CO2 mitigation curves to meet a 1.5C target])</f>
        <v>20614541000</v>
      </c>
    </row>
    <row r="125" spans="1:14" x14ac:dyDescent="0.55000000000000004">
      <c r="A125">
        <v>1973</v>
      </c>
      <c r="B125" cm="1">
        <f t="array" ref="B125">_xlfn.XLOOKUP(1,(Table9[[#This Row],[year]]=co2_mitigation_2c[Year])*("Historical"=co2_mitigation_2c[Entity]),co2_mitigation_2c[CO2 mitigation curves to meet a 2C target])</f>
        <v>21386440000</v>
      </c>
      <c r="K125">
        <v>1973</v>
      </c>
      <c r="L125" cm="1">
        <f t="array" ref="L125">_xlfn.XLOOKUP(Table10[[#This Row],[year]],Table9[year],Table9[GHG emission],_xlfn.LAMBDA(_xlpm.x,2400000000*EXP(0.0169*_xlpm.x))(Table10[[#This Row],[year]]-$A$2))</f>
        <v>21386440000</v>
      </c>
      <c r="M125" cm="1">
        <f t="array" ref="M125">_xlfn.XLOOKUP(1,(Table10[[#This Row],[year]]=co2_mitigation_2c[Year])*(("Historical"=co2_mitigation_2c[Entity])+("Start in 2019"=co2_mitigation_2c[Entity])),co2_mitigation_2c[CO2 mitigation curves to meet a 2C target])</f>
        <v>21386440000</v>
      </c>
      <c r="N125" cm="1">
        <f t="array" ref="N125">_xlfn.XLOOKUP(1,(Table10[[#This Row],[year]]=co2_mitigation_15c[Year])*(("Historical"=co2_mitigation_15c[Entity])+("Start in 2019"=co2_mitigation_15c[Entity])),co2_mitigation_15c[CO2 mitigation curves to meet a 1.5C target])</f>
        <v>21386440000</v>
      </c>
    </row>
    <row r="126" spans="1:14" x14ac:dyDescent="0.55000000000000004">
      <c r="A126">
        <v>1974</v>
      </c>
      <c r="B126" cm="1">
        <f t="array" ref="B126">_xlfn.XLOOKUP(1,(Table9[[#This Row],[year]]=co2_mitigation_2c[Year])*("Historical"=co2_mitigation_2c[Entity]),co2_mitigation_2c[CO2 mitigation curves to meet a 2C target])</f>
        <v>21187664000</v>
      </c>
      <c r="K126">
        <v>1974</v>
      </c>
      <c r="L126" cm="1">
        <f t="array" ref="L126">_xlfn.XLOOKUP(Table10[[#This Row],[year]],Table9[year],Table9[GHG emission],_xlfn.LAMBDA(_xlpm.x,2400000000*EXP(0.0169*_xlpm.x))(Table10[[#This Row],[year]]-$A$2))</f>
        <v>21187664000</v>
      </c>
      <c r="M126" cm="1">
        <f t="array" ref="M126">_xlfn.XLOOKUP(1,(Table10[[#This Row],[year]]=co2_mitigation_2c[Year])*(("Historical"=co2_mitigation_2c[Entity])+("Start in 2019"=co2_mitigation_2c[Entity])),co2_mitigation_2c[CO2 mitigation curves to meet a 2C target])</f>
        <v>21187664000</v>
      </c>
      <c r="N126" cm="1">
        <f t="array" ref="N126">_xlfn.XLOOKUP(1,(Table10[[#This Row],[year]]=co2_mitigation_15c[Year])*(("Historical"=co2_mitigation_15c[Entity])+("Start in 2019"=co2_mitigation_15c[Entity])),co2_mitigation_15c[CO2 mitigation curves to meet a 1.5C target])</f>
        <v>21187664000</v>
      </c>
    </row>
    <row r="127" spans="1:14" x14ac:dyDescent="0.55000000000000004">
      <c r="A127">
        <v>1975</v>
      </c>
      <c r="B127" cm="1">
        <f t="array" ref="B127">_xlfn.XLOOKUP(1,(Table9[[#This Row],[year]]=co2_mitigation_2c[Year])*("Historical"=co2_mitigation_2c[Entity]),co2_mitigation_2c[CO2 mitigation curves to meet a 2C target])</f>
        <v>21082866000</v>
      </c>
      <c r="K127">
        <v>1975</v>
      </c>
      <c r="L127" cm="1">
        <f t="array" ref="L127">_xlfn.XLOOKUP(Table10[[#This Row],[year]],Table9[year],Table9[GHG emission],_xlfn.LAMBDA(_xlpm.x,2400000000*EXP(0.0169*_xlpm.x))(Table10[[#This Row],[year]]-$A$2))</f>
        <v>21082866000</v>
      </c>
      <c r="M127" cm="1">
        <f t="array" ref="M127">_xlfn.XLOOKUP(1,(Table10[[#This Row],[year]]=co2_mitigation_2c[Year])*(("Historical"=co2_mitigation_2c[Entity])+("Start in 2019"=co2_mitigation_2c[Entity])),co2_mitigation_2c[CO2 mitigation curves to meet a 2C target])</f>
        <v>21082866000</v>
      </c>
      <c r="N127" cm="1">
        <f t="array" ref="N127">_xlfn.XLOOKUP(1,(Table10[[#This Row],[year]]=co2_mitigation_15c[Year])*(("Historical"=co2_mitigation_15c[Entity])+("Start in 2019"=co2_mitigation_15c[Entity])),co2_mitigation_15c[CO2 mitigation curves to meet a 1.5C target])</f>
        <v>21082866000</v>
      </c>
    </row>
    <row r="128" spans="1:14" x14ac:dyDescent="0.55000000000000004">
      <c r="A128">
        <v>1976</v>
      </c>
      <c r="B128" cm="1">
        <f t="array" ref="B128">_xlfn.XLOOKUP(1,(Table9[[#This Row],[year]]=co2_mitigation_2c[Year])*("Historical"=co2_mitigation_2c[Entity]),co2_mitigation_2c[CO2 mitigation curves to meet a 2C target])</f>
        <v>21926294000</v>
      </c>
      <c r="K128">
        <v>1976</v>
      </c>
      <c r="L128" cm="1">
        <f t="array" ref="L128">_xlfn.XLOOKUP(Table10[[#This Row],[year]],Table9[year],Table9[GHG emission],_xlfn.LAMBDA(_xlpm.x,2400000000*EXP(0.0169*_xlpm.x))(Table10[[#This Row],[year]]-$A$2))</f>
        <v>21926294000</v>
      </c>
      <c r="M128" cm="1">
        <f t="array" ref="M128">_xlfn.XLOOKUP(1,(Table10[[#This Row],[year]]=co2_mitigation_2c[Year])*(("Historical"=co2_mitigation_2c[Entity])+("Start in 2019"=co2_mitigation_2c[Entity])),co2_mitigation_2c[CO2 mitigation curves to meet a 2C target])</f>
        <v>21926294000</v>
      </c>
      <c r="N128" cm="1">
        <f t="array" ref="N128">_xlfn.XLOOKUP(1,(Table10[[#This Row],[year]]=co2_mitigation_15c[Year])*(("Historical"=co2_mitigation_15c[Entity])+("Start in 2019"=co2_mitigation_15c[Entity])),co2_mitigation_15c[CO2 mitigation curves to meet a 1.5C target])</f>
        <v>21926294000</v>
      </c>
    </row>
    <row r="129" spans="1:14" x14ac:dyDescent="0.55000000000000004">
      <c r="A129">
        <v>1977</v>
      </c>
      <c r="B129" cm="1">
        <f t="array" ref="B129">_xlfn.XLOOKUP(1,(Table9[[#This Row],[year]]=co2_mitigation_2c[Year])*("Historical"=co2_mitigation_2c[Entity]),co2_mitigation_2c[CO2 mitigation curves to meet a 2C target])</f>
        <v>22348884000</v>
      </c>
      <c r="K129">
        <v>1977</v>
      </c>
      <c r="L129" cm="1">
        <f t="array" ref="L129">_xlfn.XLOOKUP(Table10[[#This Row],[year]],Table9[year],Table9[GHG emission],_xlfn.LAMBDA(_xlpm.x,2400000000*EXP(0.0169*_xlpm.x))(Table10[[#This Row],[year]]-$A$2))</f>
        <v>22348884000</v>
      </c>
      <c r="M129" cm="1">
        <f t="array" ref="M129">_xlfn.XLOOKUP(1,(Table10[[#This Row],[year]]=co2_mitigation_2c[Year])*(("Historical"=co2_mitigation_2c[Entity])+("Start in 2019"=co2_mitigation_2c[Entity])),co2_mitigation_2c[CO2 mitigation curves to meet a 2C target])</f>
        <v>22348884000</v>
      </c>
      <c r="N129" cm="1">
        <f t="array" ref="N129">_xlfn.XLOOKUP(1,(Table10[[#This Row],[year]]=co2_mitigation_15c[Year])*(("Historical"=co2_mitigation_15c[Entity])+("Start in 2019"=co2_mitigation_15c[Entity])),co2_mitigation_15c[CO2 mitigation curves to meet a 1.5C target])</f>
        <v>22348884000</v>
      </c>
    </row>
    <row r="130" spans="1:14" x14ac:dyDescent="0.55000000000000004">
      <c r="A130">
        <v>1978</v>
      </c>
      <c r="B130" cm="1">
        <f t="array" ref="B130">_xlfn.XLOOKUP(1,(Table9[[#This Row],[year]]=co2_mitigation_2c[Year])*("Historical"=co2_mitigation_2c[Entity]),co2_mitigation_2c[CO2 mitigation curves to meet a 2C target])</f>
        <v>22883543000</v>
      </c>
      <c r="K130">
        <v>1978</v>
      </c>
      <c r="L130" cm="1">
        <f t="array" ref="L130">_xlfn.XLOOKUP(Table10[[#This Row],[year]],Table9[year],Table9[GHG emission],_xlfn.LAMBDA(_xlpm.x,2400000000*EXP(0.0169*_xlpm.x))(Table10[[#This Row],[year]]-$A$2))</f>
        <v>22883543000</v>
      </c>
      <c r="M130" cm="1">
        <f t="array" ref="M130">_xlfn.XLOOKUP(1,(Table10[[#This Row],[year]]=co2_mitigation_2c[Year])*(("Historical"=co2_mitigation_2c[Entity])+("Start in 2019"=co2_mitigation_2c[Entity])),co2_mitigation_2c[CO2 mitigation curves to meet a 2C target])</f>
        <v>22883543000</v>
      </c>
      <c r="N130" cm="1">
        <f t="array" ref="N130">_xlfn.XLOOKUP(1,(Table10[[#This Row],[year]]=co2_mitigation_15c[Year])*(("Historical"=co2_mitigation_15c[Entity])+("Start in 2019"=co2_mitigation_15c[Entity])),co2_mitigation_15c[CO2 mitigation curves to meet a 1.5C target])</f>
        <v>22883543000</v>
      </c>
    </row>
    <row r="131" spans="1:14" x14ac:dyDescent="0.55000000000000004">
      <c r="A131">
        <v>1979</v>
      </c>
      <c r="B131" cm="1">
        <f t="array" ref="B131">_xlfn.XLOOKUP(1,(Table9[[#This Row],[year]]=co2_mitigation_2c[Year])*("Historical"=co2_mitigation_2c[Entity]),co2_mitigation_2c[CO2 mitigation curves to meet a 2C target])</f>
        <v>23289643000</v>
      </c>
      <c r="K131">
        <v>1979</v>
      </c>
      <c r="L131" cm="1">
        <f t="array" ref="L131">_xlfn.XLOOKUP(Table10[[#This Row],[year]],Table9[year],Table9[GHG emission],_xlfn.LAMBDA(_xlpm.x,2400000000*EXP(0.0169*_xlpm.x))(Table10[[#This Row],[year]]-$A$2))</f>
        <v>23289643000</v>
      </c>
      <c r="M131" cm="1">
        <f t="array" ref="M131">_xlfn.XLOOKUP(1,(Table10[[#This Row],[year]]=co2_mitigation_2c[Year])*(("Historical"=co2_mitigation_2c[Entity])+("Start in 2019"=co2_mitigation_2c[Entity])),co2_mitigation_2c[CO2 mitigation curves to meet a 2C target])</f>
        <v>23289643000</v>
      </c>
      <c r="N131" cm="1">
        <f t="array" ref="N131">_xlfn.XLOOKUP(1,(Table10[[#This Row],[year]]=co2_mitigation_15c[Year])*(("Historical"=co2_mitigation_15c[Entity])+("Start in 2019"=co2_mitigation_15c[Entity])),co2_mitigation_15c[CO2 mitigation curves to meet a 1.5C target])</f>
        <v>23289643000</v>
      </c>
    </row>
    <row r="132" spans="1:14" x14ac:dyDescent="0.55000000000000004">
      <c r="A132">
        <v>1980</v>
      </c>
      <c r="B132" cm="1">
        <f t="array" ref="B132">_xlfn.XLOOKUP(1,(Table9[[#This Row],[year]]=co2_mitigation_2c[Year])*("Historical"=co2_mitigation_2c[Entity]),co2_mitigation_2c[CO2 mitigation curves to meet a 2C target])</f>
        <v>23366100000</v>
      </c>
      <c r="K132">
        <v>1980</v>
      </c>
      <c r="L132" cm="1">
        <f t="array" ref="L132">_xlfn.XLOOKUP(Table10[[#This Row],[year]],Table9[year],Table9[GHG emission],_xlfn.LAMBDA(_xlpm.x,2400000000*EXP(0.0169*_xlpm.x))(Table10[[#This Row],[year]]-$A$2))</f>
        <v>23366100000</v>
      </c>
      <c r="M132" cm="1">
        <f t="array" ref="M132">_xlfn.XLOOKUP(1,(Table10[[#This Row],[year]]=co2_mitigation_2c[Year])*(("Historical"=co2_mitigation_2c[Entity])+("Start in 2019"=co2_mitigation_2c[Entity])),co2_mitigation_2c[CO2 mitigation curves to meet a 2C target])</f>
        <v>23366100000</v>
      </c>
      <c r="N132" cm="1">
        <f t="array" ref="N132">_xlfn.XLOOKUP(1,(Table10[[#This Row],[year]]=co2_mitigation_15c[Year])*(("Historical"=co2_mitigation_15c[Entity])+("Start in 2019"=co2_mitigation_15c[Entity])),co2_mitigation_15c[CO2 mitigation curves to meet a 1.5C target])</f>
        <v>23366100000</v>
      </c>
    </row>
    <row r="133" spans="1:14" x14ac:dyDescent="0.55000000000000004">
      <c r="A133">
        <v>1981</v>
      </c>
      <c r="B133" cm="1">
        <f t="array" ref="B133">_xlfn.XLOOKUP(1,(Table9[[#This Row],[year]]=co2_mitigation_2c[Year])*("Historical"=co2_mitigation_2c[Entity]),co2_mitigation_2c[CO2 mitigation curves to meet a 2C target])</f>
        <v>22902114000</v>
      </c>
      <c r="K133">
        <v>1981</v>
      </c>
      <c r="L133" cm="1">
        <f t="array" ref="L133">_xlfn.XLOOKUP(Table10[[#This Row],[year]],Table9[year],Table9[GHG emission],_xlfn.LAMBDA(_xlpm.x,2400000000*EXP(0.0169*_xlpm.x))(Table10[[#This Row],[year]]-$A$2))</f>
        <v>22902114000</v>
      </c>
      <c r="M133" cm="1">
        <f t="array" ref="M133">_xlfn.XLOOKUP(1,(Table10[[#This Row],[year]]=co2_mitigation_2c[Year])*(("Historical"=co2_mitigation_2c[Entity])+("Start in 2019"=co2_mitigation_2c[Entity])),co2_mitigation_2c[CO2 mitigation curves to meet a 2C target])</f>
        <v>22902114000</v>
      </c>
      <c r="N133" cm="1">
        <f t="array" ref="N133">_xlfn.XLOOKUP(1,(Table10[[#This Row],[year]]=co2_mitigation_15c[Year])*(("Historical"=co2_mitigation_15c[Entity])+("Start in 2019"=co2_mitigation_15c[Entity])),co2_mitigation_15c[CO2 mitigation curves to meet a 1.5C target])</f>
        <v>22902114000</v>
      </c>
    </row>
    <row r="134" spans="1:14" x14ac:dyDescent="0.55000000000000004">
      <c r="A134">
        <v>1982</v>
      </c>
      <c r="B134" cm="1">
        <f t="array" ref="B134">_xlfn.XLOOKUP(1,(Table9[[#This Row],[year]]=co2_mitigation_2c[Year])*("Historical"=co2_mitigation_2c[Entity]),co2_mitigation_2c[CO2 mitigation curves to meet a 2C target])</f>
        <v>22818450000</v>
      </c>
      <c r="K134">
        <v>1982</v>
      </c>
      <c r="L134" cm="1">
        <f t="array" ref="L134">_xlfn.XLOOKUP(Table10[[#This Row],[year]],Table9[year],Table9[GHG emission],_xlfn.LAMBDA(_xlpm.x,2400000000*EXP(0.0169*_xlpm.x))(Table10[[#This Row],[year]]-$A$2))</f>
        <v>22818450000</v>
      </c>
      <c r="M134" cm="1">
        <f t="array" ref="M134">_xlfn.XLOOKUP(1,(Table10[[#This Row],[year]]=co2_mitigation_2c[Year])*(("Historical"=co2_mitigation_2c[Entity])+("Start in 2019"=co2_mitigation_2c[Entity])),co2_mitigation_2c[CO2 mitigation curves to meet a 2C target])</f>
        <v>22818450000</v>
      </c>
      <c r="N134" cm="1">
        <f t="array" ref="N134">_xlfn.XLOOKUP(1,(Table10[[#This Row],[year]]=co2_mitigation_15c[Year])*(("Historical"=co2_mitigation_15c[Entity])+("Start in 2019"=co2_mitigation_15c[Entity])),co2_mitigation_15c[CO2 mitigation curves to meet a 1.5C target])</f>
        <v>22818450000</v>
      </c>
    </row>
    <row r="135" spans="1:14" x14ac:dyDescent="0.55000000000000004">
      <c r="A135">
        <v>1983</v>
      </c>
      <c r="B135" cm="1">
        <f t="array" ref="B135">_xlfn.XLOOKUP(1,(Table9[[#This Row],[year]]=co2_mitigation_2c[Year])*("Historical"=co2_mitigation_2c[Entity]),co2_mitigation_2c[CO2 mitigation curves to meet a 2C target])</f>
        <v>23152292000</v>
      </c>
      <c r="K135">
        <v>1983</v>
      </c>
      <c r="L135" cm="1">
        <f t="array" ref="L135">_xlfn.XLOOKUP(Table10[[#This Row],[year]],Table9[year],Table9[GHG emission],_xlfn.LAMBDA(_xlpm.x,2400000000*EXP(0.0169*_xlpm.x))(Table10[[#This Row],[year]]-$A$2))</f>
        <v>23152292000</v>
      </c>
      <c r="M135" cm="1">
        <f t="array" ref="M135">_xlfn.XLOOKUP(1,(Table10[[#This Row],[year]]=co2_mitigation_2c[Year])*(("Historical"=co2_mitigation_2c[Entity])+("Start in 2019"=co2_mitigation_2c[Entity])),co2_mitigation_2c[CO2 mitigation curves to meet a 2C target])</f>
        <v>23152292000</v>
      </c>
      <c r="N135" cm="1">
        <f t="array" ref="N135">_xlfn.XLOOKUP(1,(Table10[[#This Row],[year]]=co2_mitigation_15c[Year])*(("Historical"=co2_mitigation_15c[Entity])+("Start in 2019"=co2_mitigation_15c[Entity])),co2_mitigation_15c[CO2 mitigation curves to meet a 1.5C target])</f>
        <v>23152292000</v>
      </c>
    </row>
    <row r="136" spans="1:14" x14ac:dyDescent="0.55000000000000004">
      <c r="A136">
        <v>1984</v>
      </c>
      <c r="B136" cm="1">
        <f t="array" ref="B136">_xlfn.XLOOKUP(1,(Table9[[#This Row],[year]]=co2_mitigation_2c[Year])*("Historical"=co2_mitigation_2c[Entity]),co2_mitigation_2c[CO2 mitigation curves to meet a 2C target])</f>
        <v>23842560000</v>
      </c>
      <c r="K136">
        <v>1984</v>
      </c>
      <c r="L136" cm="1">
        <f t="array" ref="L136">_xlfn.XLOOKUP(Table10[[#This Row],[year]],Table9[year],Table9[GHG emission],_xlfn.LAMBDA(_xlpm.x,2400000000*EXP(0.0169*_xlpm.x))(Table10[[#This Row],[year]]-$A$2))</f>
        <v>23842560000</v>
      </c>
      <c r="M136" cm="1">
        <f t="array" ref="M136">_xlfn.XLOOKUP(1,(Table10[[#This Row],[year]]=co2_mitigation_2c[Year])*(("Historical"=co2_mitigation_2c[Entity])+("Start in 2019"=co2_mitigation_2c[Entity])),co2_mitigation_2c[CO2 mitigation curves to meet a 2C target])</f>
        <v>23842560000</v>
      </c>
      <c r="N136" cm="1">
        <f t="array" ref="N136">_xlfn.XLOOKUP(1,(Table10[[#This Row],[year]]=co2_mitigation_15c[Year])*(("Historical"=co2_mitigation_15c[Entity])+("Start in 2019"=co2_mitigation_15c[Entity])),co2_mitigation_15c[CO2 mitigation curves to meet a 1.5C target])</f>
        <v>23842560000</v>
      </c>
    </row>
    <row r="137" spans="1:14" x14ac:dyDescent="0.55000000000000004">
      <c r="A137">
        <v>1985</v>
      </c>
      <c r="B137" cm="1">
        <f t="array" ref="B137">_xlfn.XLOOKUP(1,(Table9[[#This Row],[year]]=co2_mitigation_2c[Year])*("Historical"=co2_mitigation_2c[Entity]),co2_mitigation_2c[CO2 mitigation curves to meet a 2C target])</f>
        <v>24608135000</v>
      </c>
      <c r="K137">
        <v>1985</v>
      </c>
      <c r="L137" cm="1">
        <f t="array" ref="L137">_xlfn.XLOOKUP(Table10[[#This Row],[year]],Table9[year],Table9[GHG emission],_xlfn.LAMBDA(_xlpm.x,2400000000*EXP(0.0169*_xlpm.x))(Table10[[#This Row],[year]]-$A$2))</f>
        <v>24608135000</v>
      </c>
      <c r="M137" cm="1">
        <f t="array" ref="M137">_xlfn.XLOOKUP(1,(Table10[[#This Row],[year]]=co2_mitigation_2c[Year])*(("Historical"=co2_mitigation_2c[Entity])+("Start in 2019"=co2_mitigation_2c[Entity])),co2_mitigation_2c[CO2 mitigation curves to meet a 2C target])</f>
        <v>24608135000</v>
      </c>
      <c r="N137" cm="1">
        <f t="array" ref="N137">_xlfn.XLOOKUP(1,(Table10[[#This Row],[year]]=co2_mitigation_15c[Year])*(("Historical"=co2_mitigation_15c[Entity])+("Start in 2019"=co2_mitigation_15c[Entity])),co2_mitigation_15c[CO2 mitigation curves to meet a 1.5C target])</f>
        <v>24608135000</v>
      </c>
    </row>
    <row r="138" spans="1:14" x14ac:dyDescent="0.55000000000000004">
      <c r="A138">
        <v>1986</v>
      </c>
      <c r="B138" cm="1">
        <f t="array" ref="B138">_xlfn.XLOOKUP(1,(Table9[[#This Row],[year]]=co2_mitigation_2c[Year])*("Historical"=co2_mitigation_2c[Entity]),co2_mitigation_2c[CO2 mitigation curves to meet a 2C target])</f>
        <v>25025180000</v>
      </c>
      <c r="K138">
        <v>1986</v>
      </c>
      <c r="L138" cm="1">
        <f t="array" ref="L138">_xlfn.XLOOKUP(Table10[[#This Row],[year]],Table9[year],Table9[GHG emission],_xlfn.LAMBDA(_xlpm.x,2400000000*EXP(0.0169*_xlpm.x))(Table10[[#This Row],[year]]-$A$2))</f>
        <v>25025180000</v>
      </c>
      <c r="M138" cm="1">
        <f t="array" ref="M138">_xlfn.XLOOKUP(1,(Table10[[#This Row],[year]]=co2_mitigation_2c[Year])*(("Historical"=co2_mitigation_2c[Entity])+("Start in 2019"=co2_mitigation_2c[Entity])),co2_mitigation_2c[CO2 mitigation curves to meet a 2C target])</f>
        <v>25025180000</v>
      </c>
      <c r="N138" cm="1">
        <f t="array" ref="N138">_xlfn.XLOOKUP(1,(Table10[[#This Row],[year]]=co2_mitigation_15c[Year])*(("Historical"=co2_mitigation_15c[Entity])+("Start in 2019"=co2_mitigation_15c[Entity])),co2_mitigation_15c[CO2 mitigation curves to meet a 1.5C target])</f>
        <v>25025180000</v>
      </c>
    </row>
    <row r="139" spans="1:14" x14ac:dyDescent="0.55000000000000004">
      <c r="A139">
        <v>1987</v>
      </c>
      <c r="B139" cm="1">
        <f t="array" ref="B139">_xlfn.XLOOKUP(1,(Table9[[#This Row],[year]]=co2_mitigation_2c[Year])*("Historical"=co2_mitigation_2c[Entity]),co2_mitigation_2c[CO2 mitigation curves to meet a 2C target])</f>
        <v>25824408000</v>
      </c>
      <c r="K139">
        <v>1987</v>
      </c>
      <c r="L139" cm="1">
        <f t="array" ref="L139">_xlfn.XLOOKUP(Table10[[#This Row],[year]],Table9[year],Table9[GHG emission],_xlfn.LAMBDA(_xlpm.x,2400000000*EXP(0.0169*_xlpm.x))(Table10[[#This Row],[year]]-$A$2))</f>
        <v>25824408000</v>
      </c>
      <c r="M139" cm="1">
        <f t="array" ref="M139">_xlfn.XLOOKUP(1,(Table10[[#This Row],[year]]=co2_mitigation_2c[Year])*(("Historical"=co2_mitigation_2c[Entity])+("Start in 2019"=co2_mitigation_2c[Entity])),co2_mitigation_2c[CO2 mitigation curves to meet a 2C target])</f>
        <v>25824408000</v>
      </c>
      <c r="N139" cm="1">
        <f t="array" ref="N139">_xlfn.XLOOKUP(1,(Table10[[#This Row],[year]]=co2_mitigation_15c[Year])*(("Historical"=co2_mitigation_15c[Entity])+("Start in 2019"=co2_mitigation_15c[Entity])),co2_mitigation_15c[CO2 mitigation curves to meet a 1.5C target])</f>
        <v>25824408000</v>
      </c>
    </row>
    <row r="140" spans="1:14" x14ac:dyDescent="0.55000000000000004">
      <c r="A140">
        <v>1988</v>
      </c>
      <c r="B140" cm="1">
        <f t="array" ref="B140">_xlfn.XLOOKUP(1,(Table9[[#This Row],[year]]=co2_mitigation_2c[Year])*("Historical"=co2_mitigation_2c[Entity]),co2_mitigation_2c[CO2 mitigation curves to meet a 2C target])</f>
        <v>26692504000</v>
      </c>
      <c r="K140">
        <v>1988</v>
      </c>
      <c r="L140" cm="1">
        <f t="array" ref="L140">_xlfn.XLOOKUP(Table10[[#This Row],[year]],Table9[year],Table9[GHG emission],_xlfn.LAMBDA(_xlpm.x,2400000000*EXP(0.0169*_xlpm.x))(Table10[[#This Row],[year]]-$A$2))</f>
        <v>26692504000</v>
      </c>
      <c r="M140" cm="1">
        <f t="array" ref="M140">_xlfn.XLOOKUP(1,(Table10[[#This Row],[year]]=co2_mitigation_2c[Year])*(("Historical"=co2_mitigation_2c[Entity])+("Start in 2019"=co2_mitigation_2c[Entity])),co2_mitigation_2c[CO2 mitigation curves to meet a 2C target])</f>
        <v>26692504000</v>
      </c>
      <c r="N140" cm="1">
        <f t="array" ref="N140">_xlfn.XLOOKUP(1,(Table10[[#This Row],[year]]=co2_mitigation_15c[Year])*(("Historical"=co2_mitigation_15c[Entity])+("Start in 2019"=co2_mitigation_15c[Entity])),co2_mitigation_15c[CO2 mitigation curves to meet a 1.5C target])</f>
        <v>26692504000</v>
      </c>
    </row>
    <row r="141" spans="1:14" x14ac:dyDescent="0.55000000000000004">
      <c r="A141">
        <v>1989</v>
      </c>
      <c r="B141" cm="1">
        <f t="array" ref="B141">_xlfn.XLOOKUP(1,(Table9[[#This Row],[year]]=co2_mitigation_2c[Year])*("Historical"=co2_mitigation_2c[Entity]),co2_mitigation_2c[CO2 mitigation curves to meet a 2C target])</f>
        <v>27120986000</v>
      </c>
      <c r="K141">
        <v>1989</v>
      </c>
      <c r="L141" cm="1">
        <f t="array" ref="L141">_xlfn.XLOOKUP(Table10[[#This Row],[year]],Table9[year],Table9[GHG emission],_xlfn.LAMBDA(_xlpm.x,2400000000*EXP(0.0169*_xlpm.x))(Table10[[#This Row],[year]]-$A$2))</f>
        <v>27120986000</v>
      </c>
      <c r="M141" cm="1">
        <f t="array" ref="M141">_xlfn.XLOOKUP(1,(Table10[[#This Row],[year]]=co2_mitigation_2c[Year])*(("Historical"=co2_mitigation_2c[Entity])+("Start in 2019"=co2_mitigation_2c[Entity])),co2_mitigation_2c[CO2 mitigation curves to meet a 2C target])</f>
        <v>27120986000</v>
      </c>
      <c r="N141" cm="1">
        <f t="array" ref="N141">_xlfn.XLOOKUP(1,(Table10[[#This Row],[year]]=co2_mitigation_15c[Year])*(("Historical"=co2_mitigation_15c[Entity])+("Start in 2019"=co2_mitigation_15c[Entity])),co2_mitigation_15c[CO2 mitigation curves to meet a 1.5C target])</f>
        <v>27120986000</v>
      </c>
    </row>
    <row r="142" spans="1:14" x14ac:dyDescent="0.55000000000000004">
      <c r="A142">
        <v>1990</v>
      </c>
      <c r="B142" cm="1">
        <f t="array" ref="B142">_xlfn.XLOOKUP(1,(Table9[[#This Row],[year]]=co2_mitigation_2c[Year])*("Historical"=co2_mitigation_2c[Entity]),co2_mitigation_2c[CO2 mitigation curves to meet a 2C target])</f>
        <v>27510792000</v>
      </c>
      <c r="K142">
        <v>1990</v>
      </c>
      <c r="L142" cm="1">
        <f t="array" ref="L142">_xlfn.XLOOKUP(Table10[[#This Row],[year]],Table9[year],Table9[GHG emission],_xlfn.LAMBDA(_xlpm.x,2400000000*EXP(0.0169*_xlpm.x))(Table10[[#This Row],[year]]-$A$2))</f>
        <v>27510792000</v>
      </c>
      <c r="M142" cm="1">
        <f t="array" ref="M142">_xlfn.XLOOKUP(1,(Table10[[#This Row],[year]]=co2_mitigation_2c[Year])*(("Historical"=co2_mitigation_2c[Entity])+("Start in 2019"=co2_mitigation_2c[Entity])),co2_mitigation_2c[CO2 mitigation curves to meet a 2C target])</f>
        <v>27510792000</v>
      </c>
      <c r="N142" cm="1">
        <f t="array" ref="N142">_xlfn.XLOOKUP(1,(Table10[[#This Row],[year]]=co2_mitigation_15c[Year])*(("Historical"=co2_mitigation_15c[Entity])+("Start in 2019"=co2_mitigation_15c[Entity])),co2_mitigation_15c[CO2 mitigation curves to meet a 1.5C target])</f>
        <v>27510792000</v>
      </c>
    </row>
    <row r="143" spans="1:14" x14ac:dyDescent="0.55000000000000004">
      <c r="A143">
        <v>1991</v>
      </c>
      <c r="B143" cm="1">
        <f t="array" ref="B143">_xlfn.XLOOKUP(1,(Table9[[#This Row],[year]]=co2_mitigation_2c[Year])*("Historical"=co2_mitigation_2c[Entity]),co2_mitigation_2c[CO2 mitigation curves to meet a 2C target])</f>
        <v>27978435000</v>
      </c>
      <c r="K143">
        <v>1991</v>
      </c>
      <c r="L143" cm="1">
        <f t="array" ref="L143">_xlfn.XLOOKUP(Table10[[#This Row],[year]],Table9[year],Table9[GHG emission],_xlfn.LAMBDA(_xlpm.x,2400000000*EXP(0.0169*_xlpm.x))(Table10[[#This Row],[year]]-$A$2))</f>
        <v>27978435000</v>
      </c>
      <c r="M143" cm="1">
        <f t="array" ref="M143">_xlfn.XLOOKUP(1,(Table10[[#This Row],[year]]=co2_mitigation_2c[Year])*(("Historical"=co2_mitigation_2c[Entity])+("Start in 2019"=co2_mitigation_2c[Entity])),co2_mitigation_2c[CO2 mitigation curves to meet a 2C target])</f>
        <v>27978435000</v>
      </c>
      <c r="N143" cm="1">
        <f t="array" ref="N143">_xlfn.XLOOKUP(1,(Table10[[#This Row],[year]]=co2_mitigation_15c[Year])*(("Historical"=co2_mitigation_15c[Entity])+("Start in 2019"=co2_mitigation_15c[Entity])),co2_mitigation_15c[CO2 mitigation curves to meet a 1.5C target])</f>
        <v>27978435000</v>
      </c>
    </row>
    <row r="144" spans="1:14" x14ac:dyDescent="0.55000000000000004">
      <c r="A144">
        <v>1992</v>
      </c>
      <c r="B144" cm="1">
        <f t="array" ref="B144">_xlfn.XLOOKUP(1,(Table9[[#This Row],[year]]=co2_mitigation_2c[Year])*("Historical"=co2_mitigation_2c[Entity]),co2_mitigation_2c[CO2 mitigation curves to meet a 2C target])</f>
        <v>27285318000</v>
      </c>
      <c r="K144">
        <v>1992</v>
      </c>
      <c r="L144" cm="1">
        <f t="array" ref="L144">_xlfn.XLOOKUP(Table10[[#This Row],[year]],Table9[year],Table9[GHG emission],_xlfn.LAMBDA(_xlpm.x,2400000000*EXP(0.0169*_xlpm.x))(Table10[[#This Row],[year]]-$A$2))</f>
        <v>27285318000</v>
      </c>
      <c r="M144" cm="1">
        <f t="array" ref="M144">_xlfn.XLOOKUP(1,(Table10[[#This Row],[year]]=co2_mitigation_2c[Year])*(("Historical"=co2_mitigation_2c[Entity])+("Start in 2019"=co2_mitigation_2c[Entity])),co2_mitigation_2c[CO2 mitigation curves to meet a 2C target])</f>
        <v>27285318000</v>
      </c>
      <c r="N144" cm="1">
        <f t="array" ref="N144">_xlfn.XLOOKUP(1,(Table10[[#This Row],[year]]=co2_mitigation_15c[Year])*(("Historical"=co2_mitigation_15c[Entity])+("Start in 2019"=co2_mitigation_15c[Entity])),co2_mitigation_15c[CO2 mitigation curves to meet a 1.5C target])</f>
        <v>27285318000</v>
      </c>
    </row>
    <row r="145" spans="1:14" x14ac:dyDescent="0.55000000000000004">
      <c r="A145">
        <v>1993</v>
      </c>
      <c r="B145" cm="1">
        <f t="array" ref="B145">_xlfn.XLOOKUP(1,(Table9[[#This Row],[year]]=co2_mitigation_2c[Year])*("Historical"=co2_mitigation_2c[Entity]),co2_mitigation_2c[CO2 mitigation curves to meet a 2C target])</f>
        <v>27526963000</v>
      </c>
      <c r="K145">
        <v>1993</v>
      </c>
      <c r="L145" cm="1">
        <f t="array" ref="L145">_xlfn.XLOOKUP(Table10[[#This Row],[year]],Table9[year],Table9[GHG emission],_xlfn.LAMBDA(_xlpm.x,2400000000*EXP(0.0169*_xlpm.x))(Table10[[#This Row],[year]]-$A$2))</f>
        <v>27526963000</v>
      </c>
      <c r="M145" cm="1">
        <f t="array" ref="M145">_xlfn.XLOOKUP(1,(Table10[[#This Row],[year]]=co2_mitigation_2c[Year])*(("Historical"=co2_mitigation_2c[Entity])+("Start in 2019"=co2_mitigation_2c[Entity])),co2_mitigation_2c[CO2 mitigation curves to meet a 2C target])</f>
        <v>27526963000</v>
      </c>
      <c r="N145" cm="1">
        <f t="array" ref="N145">_xlfn.XLOOKUP(1,(Table10[[#This Row],[year]]=co2_mitigation_15c[Year])*(("Historical"=co2_mitigation_15c[Entity])+("Start in 2019"=co2_mitigation_15c[Entity])),co2_mitigation_15c[CO2 mitigation curves to meet a 1.5C target])</f>
        <v>27526963000</v>
      </c>
    </row>
    <row r="146" spans="1:14" x14ac:dyDescent="0.55000000000000004">
      <c r="A146">
        <v>1994</v>
      </c>
      <c r="B146" cm="1">
        <f t="array" ref="B146">_xlfn.XLOOKUP(1,(Table9[[#This Row],[year]]=co2_mitigation_2c[Year])*("Historical"=co2_mitigation_2c[Entity]),co2_mitigation_2c[CO2 mitigation curves to meet a 2C target])</f>
        <v>27666012000</v>
      </c>
      <c r="K146">
        <v>1994</v>
      </c>
      <c r="L146" cm="1">
        <f t="array" ref="L146">_xlfn.XLOOKUP(Table10[[#This Row],[year]],Table9[year],Table9[GHG emission],_xlfn.LAMBDA(_xlpm.x,2400000000*EXP(0.0169*_xlpm.x))(Table10[[#This Row],[year]]-$A$2))</f>
        <v>27666012000</v>
      </c>
      <c r="M146" cm="1">
        <f t="array" ref="M146">_xlfn.XLOOKUP(1,(Table10[[#This Row],[year]]=co2_mitigation_2c[Year])*(("Historical"=co2_mitigation_2c[Entity])+("Start in 2019"=co2_mitigation_2c[Entity])),co2_mitigation_2c[CO2 mitigation curves to meet a 2C target])</f>
        <v>27666012000</v>
      </c>
      <c r="N146" cm="1">
        <f t="array" ref="N146">_xlfn.XLOOKUP(1,(Table10[[#This Row],[year]]=co2_mitigation_15c[Year])*(("Historical"=co2_mitigation_15c[Entity])+("Start in 2019"=co2_mitigation_15c[Entity])),co2_mitigation_15c[CO2 mitigation curves to meet a 1.5C target])</f>
        <v>27666012000</v>
      </c>
    </row>
    <row r="147" spans="1:14" x14ac:dyDescent="0.55000000000000004">
      <c r="A147">
        <v>1995</v>
      </c>
      <c r="B147" cm="1">
        <f t="array" ref="B147">_xlfn.XLOOKUP(1,(Table9[[#This Row],[year]]=co2_mitigation_2c[Year])*("Historical"=co2_mitigation_2c[Entity]),co2_mitigation_2c[CO2 mitigation curves to meet a 2C target])</f>
        <v>28105650000</v>
      </c>
      <c r="K147">
        <v>1995</v>
      </c>
      <c r="L147" cm="1">
        <f t="array" ref="L147">_xlfn.XLOOKUP(Table10[[#This Row],[year]],Table9[year],Table9[GHG emission],_xlfn.LAMBDA(_xlpm.x,2400000000*EXP(0.0169*_xlpm.x))(Table10[[#This Row],[year]]-$A$2))</f>
        <v>28105650000</v>
      </c>
      <c r="M147" cm="1">
        <f t="array" ref="M147">_xlfn.XLOOKUP(1,(Table10[[#This Row],[year]]=co2_mitigation_2c[Year])*(("Historical"=co2_mitigation_2c[Entity])+("Start in 2019"=co2_mitigation_2c[Entity])),co2_mitigation_2c[CO2 mitigation curves to meet a 2C target])</f>
        <v>28105650000</v>
      </c>
      <c r="N147" cm="1">
        <f t="array" ref="N147">_xlfn.XLOOKUP(1,(Table10[[#This Row],[year]]=co2_mitigation_15c[Year])*(("Historical"=co2_mitigation_15c[Entity])+("Start in 2019"=co2_mitigation_15c[Entity])),co2_mitigation_15c[CO2 mitigation curves to meet a 1.5C target])</f>
        <v>28105650000</v>
      </c>
    </row>
    <row r="148" spans="1:14" x14ac:dyDescent="0.55000000000000004">
      <c r="A148">
        <v>1996</v>
      </c>
      <c r="B148" cm="1">
        <f t="array" ref="B148">_xlfn.XLOOKUP(1,(Table9[[#This Row],[year]]=co2_mitigation_2c[Year])*("Historical"=co2_mitigation_2c[Entity]),co2_mitigation_2c[CO2 mitigation curves to meet a 2C target])</f>
        <v>28738025000</v>
      </c>
      <c r="K148">
        <v>1996</v>
      </c>
      <c r="L148" cm="1">
        <f t="array" ref="L148">_xlfn.XLOOKUP(Table10[[#This Row],[year]],Table9[year],Table9[GHG emission],_xlfn.LAMBDA(_xlpm.x,2400000000*EXP(0.0169*_xlpm.x))(Table10[[#This Row],[year]]-$A$2))</f>
        <v>28738025000</v>
      </c>
      <c r="M148" cm="1">
        <f t="array" ref="M148">_xlfn.XLOOKUP(1,(Table10[[#This Row],[year]]=co2_mitigation_2c[Year])*(("Historical"=co2_mitigation_2c[Entity])+("Start in 2019"=co2_mitigation_2c[Entity])),co2_mitigation_2c[CO2 mitigation curves to meet a 2C target])</f>
        <v>28738025000</v>
      </c>
      <c r="N148" cm="1">
        <f t="array" ref="N148">_xlfn.XLOOKUP(1,(Table10[[#This Row],[year]]=co2_mitigation_15c[Year])*(("Historical"=co2_mitigation_15c[Entity])+("Start in 2019"=co2_mitigation_15c[Entity])),co2_mitigation_15c[CO2 mitigation curves to meet a 1.5C target])</f>
        <v>28738025000</v>
      </c>
    </row>
    <row r="149" spans="1:14" x14ac:dyDescent="0.55000000000000004">
      <c r="A149">
        <v>1997</v>
      </c>
      <c r="B149" cm="1">
        <f t="array" ref="B149">_xlfn.XLOOKUP(1,(Table9[[#This Row],[year]]=co2_mitigation_2c[Year])*("Historical"=co2_mitigation_2c[Entity]),co2_mitigation_2c[CO2 mitigation curves to meet a 2C target])</f>
        <v>30606400000</v>
      </c>
      <c r="K149">
        <v>1997</v>
      </c>
      <c r="L149" cm="1">
        <f t="array" ref="L149">_xlfn.XLOOKUP(Table10[[#This Row],[year]],Table9[year],Table9[GHG emission],_xlfn.LAMBDA(_xlpm.x,2400000000*EXP(0.0169*_xlpm.x))(Table10[[#This Row],[year]]-$A$2))</f>
        <v>30606400000</v>
      </c>
      <c r="M149" cm="1">
        <f t="array" ref="M149">_xlfn.XLOOKUP(1,(Table10[[#This Row],[year]]=co2_mitigation_2c[Year])*(("Historical"=co2_mitigation_2c[Entity])+("Start in 2019"=co2_mitigation_2c[Entity])),co2_mitigation_2c[CO2 mitigation curves to meet a 2C target])</f>
        <v>30606400000</v>
      </c>
      <c r="N149" cm="1">
        <f t="array" ref="N149">_xlfn.XLOOKUP(1,(Table10[[#This Row],[year]]=co2_mitigation_15c[Year])*(("Historical"=co2_mitigation_15c[Entity])+("Start in 2019"=co2_mitigation_15c[Entity])),co2_mitigation_15c[CO2 mitigation curves to meet a 1.5C target])</f>
        <v>30606400000</v>
      </c>
    </row>
    <row r="150" spans="1:14" x14ac:dyDescent="0.55000000000000004">
      <c r="A150">
        <v>1998</v>
      </c>
      <c r="B150" cm="1">
        <f t="array" ref="B150">_xlfn.XLOOKUP(1,(Table9[[#This Row],[year]]=co2_mitigation_2c[Year])*("Historical"=co2_mitigation_2c[Entity]),co2_mitigation_2c[CO2 mitigation curves to meet a 2C target])</f>
        <v>28500500000</v>
      </c>
      <c r="K150">
        <v>1998</v>
      </c>
      <c r="L150" cm="1">
        <f t="array" ref="L150">_xlfn.XLOOKUP(Table10[[#This Row],[year]],Table9[year],Table9[GHG emission],_xlfn.LAMBDA(_xlpm.x,2400000000*EXP(0.0169*_xlpm.x))(Table10[[#This Row],[year]]-$A$2))</f>
        <v>28500500000</v>
      </c>
      <c r="M150" cm="1">
        <f t="array" ref="M150">_xlfn.XLOOKUP(1,(Table10[[#This Row],[year]]=co2_mitigation_2c[Year])*(("Historical"=co2_mitigation_2c[Entity])+("Start in 2019"=co2_mitigation_2c[Entity])),co2_mitigation_2c[CO2 mitigation curves to meet a 2C target])</f>
        <v>28500500000</v>
      </c>
      <c r="N150" cm="1">
        <f t="array" ref="N150">_xlfn.XLOOKUP(1,(Table10[[#This Row],[year]]=co2_mitigation_15c[Year])*(("Historical"=co2_mitigation_15c[Entity])+("Start in 2019"=co2_mitigation_15c[Entity])),co2_mitigation_15c[CO2 mitigation curves to meet a 1.5C target])</f>
        <v>28500500000</v>
      </c>
    </row>
    <row r="151" spans="1:14" x14ac:dyDescent="0.55000000000000004">
      <c r="A151">
        <v>1999</v>
      </c>
      <c r="B151" cm="1">
        <f t="array" ref="B151">_xlfn.XLOOKUP(1,(Table9[[#This Row],[year]]=co2_mitigation_2c[Year])*("Historical"=co2_mitigation_2c[Entity]),co2_mitigation_2c[CO2 mitigation curves to meet a 2C target])</f>
        <v>28711907000</v>
      </c>
      <c r="K151">
        <v>1999</v>
      </c>
      <c r="L151" cm="1">
        <f t="array" ref="L151">_xlfn.XLOOKUP(Table10[[#This Row],[year]],Table9[year],Table9[GHG emission],_xlfn.LAMBDA(_xlpm.x,2400000000*EXP(0.0169*_xlpm.x))(Table10[[#This Row],[year]]-$A$2))</f>
        <v>28711907000</v>
      </c>
      <c r="M151" cm="1">
        <f t="array" ref="M151">_xlfn.XLOOKUP(1,(Table10[[#This Row],[year]]=co2_mitigation_2c[Year])*(("Historical"=co2_mitigation_2c[Entity])+("Start in 2019"=co2_mitigation_2c[Entity])),co2_mitigation_2c[CO2 mitigation curves to meet a 2C target])</f>
        <v>28711907000</v>
      </c>
      <c r="N151" cm="1">
        <f t="array" ref="N151">_xlfn.XLOOKUP(1,(Table10[[#This Row],[year]]=co2_mitigation_15c[Year])*(("Historical"=co2_mitigation_15c[Entity])+("Start in 2019"=co2_mitigation_15c[Entity])),co2_mitigation_15c[CO2 mitigation curves to meet a 1.5C target])</f>
        <v>28711907000</v>
      </c>
    </row>
    <row r="152" spans="1:14" x14ac:dyDescent="0.55000000000000004">
      <c r="A152">
        <v>2000</v>
      </c>
      <c r="B152" cm="1">
        <f t="array" ref="B152">_xlfn.XLOOKUP(1,(Table9[[#This Row],[year]]=co2_mitigation_2c[Year])*("Historical"=co2_mitigation_2c[Entity]),co2_mitigation_2c[CO2 mitigation curves to meet a 2C target])</f>
        <v>30068130000</v>
      </c>
      <c r="K152">
        <v>2000</v>
      </c>
      <c r="L152" cm="1">
        <f t="array" ref="L152">_xlfn.XLOOKUP(Table10[[#This Row],[year]],Table9[year],Table9[GHG emission],_xlfn.LAMBDA(_xlpm.x,2400000000*EXP(0.0169*_xlpm.x))(Table10[[#This Row],[year]]-$A$2))</f>
        <v>30068130000</v>
      </c>
      <c r="M152" cm="1">
        <f t="array" ref="M152">_xlfn.XLOOKUP(1,(Table10[[#This Row],[year]]=co2_mitigation_2c[Year])*(("Historical"=co2_mitigation_2c[Entity])+("Start in 2019"=co2_mitigation_2c[Entity])),co2_mitigation_2c[CO2 mitigation curves to meet a 2C target])</f>
        <v>30068130000</v>
      </c>
      <c r="N152" cm="1">
        <f t="array" ref="N152">_xlfn.XLOOKUP(1,(Table10[[#This Row],[year]]=co2_mitigation_15c[Year])*(("Historical"=co2_mitigation_15c[Entity])+("Start in 2019"=co2_mitigation_15c[Entity])),co2_mitigation_15c[CO2 mitigation curves to meet a 1.5C target])</f>
        <v>30068130000</v>
      </c>
    </row>
    <row r="153" spans="1:14" x14ac:dyDescent="0.55000000000000004">
      <c r="A153">
        <v>2001</v>
      </c>
      <c r="B153" cm="1">
        <f t="array" ref="B153">_xlfn.XLOOKUP(1,(Table9[[#This Row],[year]]=co2_mitigation_2c[Year])*("Historical"=co2_mitigation_2c[Entity]),co2_mitigation_2c[CO2 mitigation curves to meet a 2C target])</f>
        <v>30025267000</v>
      </c>
      <c r="K153">
        <v>2001</v>
      </c>
      <c r="L153" cm="1">
        <f t="array" ref="L153">_xlfn.XLOOKUP(Table10[[#This Row],[year]],Table9[year],Table9[GHG emission],_xlfn.LAMBDA(_xlpm.x,2400000000*EXP(0.0169*_xlpm.x))(Table10[[#This Row],[year]]-$A$2))</f>
        <v>30025267000</v>
      </c>
      <c r="M153" cm="1">
        <f t="array" ref="M153">_xlfn.XLOOKUP(1,(Table10[[#This Row],[year]]=co2_mitigation_2c[Year])*(("Historical"=co2_mitigation_2c[Entity])+("Start in 2019"=co2_mitigation_2c[Entity])),co2_mitigation_2c[CO2 mitigation curves to meet a 2C target])</f>
        <v>30025267000</v>
      </c>
      <c r="N153" cm="1">
        <f t="array" ref="N153">_xlfn.XLOOKUP(1,(Table10[[#This Row],[year]]=co2_mitigation_15c[Year])*(("Historical"=co2_mitigation_15c[Entity])+("Start in 2019"=co2_mitigation_15c[Entity])),co2_mitigation_15c[CO2 mitigation curves to meet a 1.5C target])</f>
        <v>30025267000</v>
      </c>
    </row>
    <row r="154" spans="1:14" x14ac:dyDescent="0.55000000000000004">
      <c r="A154">
        <v>2002</v>
      </c>
      <c r="B154" cm="1">
        <f t="array" ref="B154">_xlfn.XLOOKUP(1,(Table9[[#This Row],[year]]=co2_mitigation_2c[Year])*("Historical"=co2_mitigation_2c[Entity]),co2_mitigation_2c[CO2 mitigation curves to meet a 2C target])</f>
        <v>31271594000</v>
      </c>
      <c r="K154">
        <v>2002</v>
      </c>
      <c r="L154" cm="1">
        <f t="array" ref="L154">_xlfn.XLOOKUP(Table10[[#This Row],[year]],Table9[year],Table9[GHG emission],_xlfn.LAMBDA(_xlpm.x,2400000000*EXP(0.0169*_xlpm.x))(Table10[[#This Row],[year]]-$A$2))</f>
        <v>31271594000</v>
      </c>
      <c r="M154" cm="1">
        <f t="array" ref="M154">_xlfn.XLOOKUP(1,(Table10[[#This Row],[year]]=co2_mitigation_2c[Year])*(("Historical"=co2_mitigation_2c[Entity])+("Start in 2019"=co2_mitigation_2c[Entity])),co2_mitigation_2c[CO2 mitigation curves to meet a 2C target])</f>
        <v>31271594000</v>
      </c>
      <c r="N154" cm="1">
        <f t="array" ref="N154">_xlfn.XLOOKUP(1,(Table10[[#This Row],[year]]=co2_mitigation_15c[Year])*(("Historical"=co2_mitigation_15c[Entity])+("Start in 2019"=co2_mitigation_15c[Entity])),co2_mitigation_15c[CO2 mitigation curves to meet a 1.5C target])</f>
        <v>31271594000</v>
      </c>
    </row>
    <row r="155" spans="1:14" x14ac:dyDescent="0.55000000000000004">
      <c r="A155">
        <v>2003</v>
      </c>
      <c r="B155" cm="1">
        <f t="array" ref="B155">_xlfn.XLOOKUP(1,(Table9[[#This Row],[year]]=co2_mitigation_2c[Year])*("Historical"=co2_mitigation_2c[Entity]),co2_mitigation_2c[CO2 mitigation curves to meet a 2C target])</f>
        <v>32735703000</v>
      </c>
      <c r="K155">
        <v>2003</v>
      </c>
      <c r="L155" cm="1">
        <f t="array" ref="L155">_xlfn.XLOOKUP(Table10[[#This Row],[year]],Table9[year],Table9[GHG emission],_xlfn.LAMBDA(_xlpm.x,2400000000*EXP(0.0169*_xlpm.x))(Table10[[#This Row],[year]]-$A$2))</f>
        <v>32735703000</v>
      </c>
      <c r="M155" cm="1">
        <f t="array" ref="M155">_xlfn.XLOOKUP(1,(Table10[[#This Row],[year]]=co2_mitigation_2c[Year])*(("Historical"=co2_mitigation_2c[Entity])+("Start in 2019"=co2_mitigation_2c[Entity])),co2_mitigation_2c[CO2 mitigation curves to meet a 2C target])</f>
        <v>32735703000</v>
      </c>
      <c r="N155" cm="1">
        <f t="array" ref="N155">_xlfn.XLOOKUP(1,(Table10[[#This Row],[year]]=co2_mitigation_15c[Year])*(("Historical"=co2_mitigation_15c[Entity])+("Start in 2019"=co2_mitigation_15c[Entity])),co2_mitigation_15c[CO2 mitigation curves to meet a 1.5C target])</f>
        <v>32735703000</v>
      </c>
    </row>
    <row r="156" spans="1:14" x14ac:dyDescent="0.55000000000000004">
      <c r="A156">
        <v>2004</v>
      </c>
      <c r="B156" cm="1">
        <f t="array" ref="B156">_xlfn.XLOOKUP(1,(Table9[[#This Row],[year]]=co2_mitigation_2c[Year])*("Historical"=co2_mitigation_2c[Entity]),co2_mitigation_2c[CO2 mitigation curves to meet a 2C target])</f>
        <v>33862724000</v>
      </c>
      <c r="K156">
        <v>2004</v>
      </c>
      <c r="L156" cm="1">
        <f t="array" ref="L156">_xlfn.XLOOKUP(Table10[[#This Row],[year]],Table9[year],Table9[GHG emission],_xlfn.LAMBDA(_xlpm.x,2400000000*EXP(0.0169*_xlpm.x))(Table10[[#This Row],[year]]-$A$2))</f>
        <v>33862724000</v>
      </c>
      <c r="M156" cm="1">
        <f t="array" ref="M156">_xlfn.XLOOKUP(1,(Table10[[#This Row],[year]]=co2_mitigation_2c[Year])*(("Historical"=co2_mitigation_2c[Entity])+("Start in 2019"=co2_mitigation_2c[Entity])),co2_mitigation_2c[CO2 mitigation curves to meet a 2C target])</f>
        <v>33862724000</v>
      </c>
      <c r="N156" cm="1">
        <f t="array" ref="N156">_xlfn.XLOOKUP(1,(Table10[[#This Row],[year]]=co2_mitigation_15c[Year])*(("Historical"=co2_mitigation_15c[Entity])+("Start in 2019"=co2_mitigation_15c[Entity])),co2_mitigation_15c[CO2 mitigation curves to meet a 1.5C target])</f>
        <v>33862724000</v>
      </c>
    </row>
    <row r="157" spans="1:14" x14ac:dyDescent="0.55000000000000004">
      <c r="A157">
        <v>2005</v>
      </c>
      <c r="B157" cm="1">
        <f t="array" ref="B157">_xlfn.XLOOKUP(1,(Table9[[#This Row],[year]]=co2_mitigation_2c[Year])*("Historical"=co2_mitigation_2c[Entity]),co2_mitigation_2c[CO2 mitigation curves to meet a 2C target])</f>
        <v>34412600000</v>
      </c>
      <c r="K157">
        <v>2005</v>
      </c>
      <c r="L157" cm="1">
        <f t="array" ref="L157">_xlfn.XLOOKUP(Table10[[#This Row],[year]],Table9[year],Table9[GHG emission],_xlfn.LAMBDA(_xlpm.x,2400000000*EXP(0.0169*_xlpm.x))(Table10[[#This Row],[year]]-$A$2))</f>
        <v>34412600000</v>
      </c>
      <c r="M157" cm="1">
        <f t="array" ref="M157">_xlfn.XLOOKUP(1,(Table10[[#This Row],[year]]=co2_mitigation_2c[Year])*(("Historical"=co2_mitigation_2c[Entity])+("Start in 2019"=co2_mitigation_2c[Entity])),co2_mitigation_2c[CO2 mitigation curves to meet a 2C target])</f>
        <v>34412600000</v>
      </c>
      <c r="N157" cm="1">
        <f t="array" ref="N157">_xlfn.XLOOKUP(1,(Table10[[#This Row],[year]]=co2_mitigation_15c[Year])*(("Historical"=co2_mitigation_15c[Entity])+("Start in 2019"=co2_mitigation_15c[Entity])),co2_mitigation_15c[CO2 mitigation curves to meet a 1.5C target])</f>
        <v>34412600000</v>
      </c>
    </row>
    <row r="158" spans="1:14" x14ac:dyDescent="0.55000000000000004">
      <c r="A158">
        <v>2006</v>
      </c>
      <c r="B158" cm="1">
        <f t="array" ref="B158">_xlfn.XLOOKUP(1,(Table9[[#This Row],[year]]=co2_mitigation_2c[Year])*("Historical"=co2_mitigation_2c[Entity]),co2_mitigation_2c[CO2 mitigation curves to meet a 2C target])</f>
        <v>35569635000</v>
      </c>
      <c r="K158">
        <v>2006</v>
      </c>
      <c r="L158" cm="1">
        <f t="array" ref="L158">_xlfn.XLOOKUP(Table10[[#This Row],[year]],Table9[year],Table9[GHG emission],_xlfn.LAMBDA(_xlpm.x,2400000000*EXP(0.0169*_xlpm.x))(Table10[[#This Row],[year]]-$A$2))</f>
        <v>35569635000</v>
      </c>
      <c r="M158" cm="1">
        <f t="array" ref="M158">_xlfn.XLOOKUP(1,(Table10[[#This Row],[year]]=co2_mitigation_2c[Year])*(("Historical"=co2_mitigation_2c[Entity])+("Start in 2019"=co2_mitigation_2c[Entity])),co2_mitigation_2c[CO2 mitigation curves to meet a 2C target])</f>
        <v>35569635000</v>
      </c>
      <c r="N158" cm="1">
        <f t="array" ref="N158">_xlfn.XLOOKUP(1,(Table10[[#This Row],[year]]=co2_mitigation_15c[Year])*(("Historical"=co2_mitigation_15c[Entity])+("Start in 2019"=co2_mitigation_15c[Entity])),co2_mitigation_15c[CO2 mitigation curves to meet a 1.5C target])</f>
        <v>35569635000</v>
      </c>
    </row>
    <row r="159" spans="1:14" x14ac:dyDescent="0.55000000000000004">
      <c r="A159">
        <v>2007</v>
      </c>
      <c r="B159" cm="1">
        <f t="array" ref="B159">_xlfn.XLOOKUP(1,(Table9[[#This Row],[year]]=co2_mitigation_2c[Year])*("Historical"=co2_mitigation_2c[Entity]),co2_mitigation_2c[CO2 mitigation curves to meet a 2C target])</f>
        <v>35809665000</v>
      </c>
      <c r="K159">
        <v>2007</v>
      </c>
      <c r="L159" cm="1">
        <f t="array" ref="L159">_xlfn.XLOOKUP(Table10[[#This Row],[year]],Table9[year],Table9[GHG emission],_xlfn.LAMBDA(_xlpm.x,2400000000*EXP(0.0169*_xlpm.x))(Table10[[#This Row],[year]]-$A$2))</f>
        <v>35809665000</v>
      </c>
      <c r="M159" cm="1">
        <f t="array" ref="M159">_xlfn.XLOOKUP(1,(Table10[[#This Row],[year]]=co2_mitigation_2c[Year])*(("Historical"=co2_mitigation_2c[Entity])+("Start in 2019"=co2_mitigation_2c[Entity])),co2_mitigation_2c[CO2 mitigation curves to meet a 2C target])</f>
        <v>35809665000</v>
      </c>
      <c r="N159" cm="1">
        <f t="array" ref="N159">_xlfn.XLOOKUP(1,(Table10[[#This Row],[year]]=co2_mitigation_15c[Year])*(("Historical"=co2_mitigation_15c[Entity])+("Start in 2019"=co2_mitigation_15c[Entity])),co2_mitigation_15c[CO2 mitigation curves to meet a 1.5C target])</f>
        <v>35809665000</v>
      </c>
    </row>
    <row r="160" spans="1:14" x14ac:dyDescent="0.55000000000000004">
      <c r="A160">
        <v>2008</v>
      </c>
      <c r="B160" cm="1">
        <f t="array" ref="B160">_xlfn.XLOOKUP(1,(Table9[[#This Row],[year]]=co2_mitigation_2c[Year])*("Historical"=co2_mitigation_2c[Entity]),co2_mitigation_2c[CO2 mitigation curves to meet a 2C target])</f>
        <v>36752056000</v>
      </c>
      <c r="K160">
        <v>2008</v>
      </c>
      <c r="L160" cm="1">
        <f t="array" ref="L160">_xlfn.XLOOKUP(Table10[[#This Row],[year]],Table9[year],Table9[GHG emission],_xlfn.LAMBDA(_xlpm.x,2400000000*EXP(0.0169*_xlpm.x))(Table10[[#This Row],[year]]-$A$2))</f>
        <v>36752056000</v>
      </c>
      <c r="M160" cm="1">
        <f t="array" ref="M160">_xlfn.XLOOKUP(1,(Table10[[#This Row],[year]]=co2_mitigation_2c[Year])*(("Historical"=co2_mitigation_2c[Entity])+("Start in 2019"=co2_mitigation_2c[Entity])),co2_mitigation_2c[CO2 mitigation curves to meet a 2C target])</f>
        <v>36752056000</v>
      </c>
      <c r="N160" cm="1">
        <f t="array" ref="N160">_xlfn.XLOOKUP(1,(Table10[[#This Row],[year]]=co2_mitigation_15c[Year])*(("Historical"=co2_mitigation_15c[Entity])+("Start in 2019"=co2_mitigation_15c[Entity])),co2_mitigation_15c[CO2 mitigation curves to meet a 1.5C target])</f>
        <v>36752056000</v>
      </c>
    </row>
    <row r="161" spans="1:14" x14ac:dyDescent="0.55000000000000004">
      <c r="A161">
        <v>2009</v>
      </c>
      <c r="B161" cm="1">
        <f t="array" ref="B161">_xlfn.XLOOKUP(1,(Table9[[#This Row],[year]]=co2_mitigation_2c[Year])*("Historical"=co2_mitigation_2c[Entity]),co2_mitigation_2c[CO2 mitigation curves to meet a 2C target])</f>
        <v>37043835000</v>
      </c>
      <c r="K161">
        <v>2009</v>
      </c>
      <c r="L161" cm="1">
        <f t="array" ref="L161">_xlfn.XLOOKUP(Table10[[#This Row],[year]],Table9[year],Table9[GHG emission],_xlfn.LAMBDA(_xlpm.x,2400000000*EXP(0.0169*_xlpm.x))(Table10[[#This Row],[year]]-$A$2))</f>
        <v>37043835000</v>
      </c>
      <c r="M161" cm="1">
        <f t="array" ref="M161">_xlfn.XLOOKUP(1,(Table10[[#This Row],[year]]=co2_mitigation_2c[Year])*(("Historical"=co2_mitigation_2c[Entity])+("Start in 2019"=co2_mitigation_2c[Entity])),co2_mitigation_2c[CO2 mitigation curves to meet a 2C target])</f>
        <v>37043835000</v>
      </c>
      <c r="N161" cm="1">
        <f t="array" ref="N161">_xlfn.XLOOKUP(1,(Table10[[#This Row],[year]]=co2_mitigation_15c[Year])*(("Historical"=co2_mitigation_15c[Entity])+("Start in 2019"=co2_mitigation_15c[Entity])),co2_mitigation_15c[CO2 mitigation curves to meet a 1.5C target])</f>
        <v>37043835000</v>
      </c>
    </row>
    <row r="162" spans="1:14" x14ac:dyDescent="0.55000000000000004">
      <c r="A162">
        <v>2010</v>
      </c>
      <c r="B162" cm="1">
        <f t="array" ref="B162">_xlfn.XLOOKUP(1,(Table9[[#This Row],[year]]=co2_mitigation_2c[Year])*("Historical"=co2_mitigation_2c[Entity]),co2_mitigation_2c[CO2 mitigation curves to meet a 2C target])</f>
        <v>38224527000</v>
      </c>
      <c r="K162">
        <v>2010</v>
      </c>
      <c r="L162" cm="1">
        <f t="array" ref="L162">_xlfn.XLOOKUP(Table10[[#This Row],[year]],Table9[year],Table9[GHG emission],_xlfn.LAMBDA(_xlpm.x,2400000000*EXP(0.0169*_xlpm.x))(Table10[[#This Row],[year]]-$A$2))</f>
        <v>38224527000</v>
      </c>
      <c r="M162" cm="1">
        <f t="array" ref="M162">_xlfn.XLOOKUP(1,(Table10[[#This Row],[year]]=co2_mitigation_2c[Year])*(("Historical"=co2_mitigation_2c[Entity])+("Start in 2019"=co2_mitigation_2c[Entity])),co2_mitigation_2c[CO2 mitigation curves to meet a 2C target])</f>
        <v>38224527000</v>
      </c>
      <c r="N162" cm="1">
        <f t="array" ref="N162">_xlfn.XLOOKUP(1,(Table10[[#This Row],[year]]=co2_mitigation_15c[Year])*(("Historical"=co2_mitigation_15c[Entity])+("Start in 2019"=co2_mitigation_15c[Entity])),co2_mitigation_15c[CO2 mitigation curves to meet a 1.5C target])</f>
        <v>38224527000</v>
      </c>
    </row>
    <row r="163" spans="1:14" x14ac:dyDescent="0.55000000000000004">
      <c r="A163">
        <v>2011</v>
      </c>
      <c r="B163" cm="1">
        <f t="array" ref="B163">_xlfn.XLOOKUP(1,(Table9[[#This Row],[year]]=co2_mitigation_2c[Year])*("Historical"=co2_mitigation_2c[Entity]),co2_mitigation_2c[CO2 mitigation curves to meet a 2C target])</f>
        <v>39188830000</v>
      </c>
      <c r="K163">
        <v>2011</v>
      </c>
      <c r="L163" cm="1">
        <f t="array" ref="L163">_xlfn.XLOOKUP(Table10[[#This Row],[year]],Table9[year],Table9[GHG emission],_xlfn.LAMBDA(_xlpm.x,2400000000*EXP(0.0169*_xlpm.x))(Table10[[#This Row],[year]]-$A$2))</f>
        <v>39188830000</v>
      </c>
      <c r="M163" cm="1">
        <f t="array" ref="M163">_xlfn.XLOOKUP(1,(Table10[[#This Row],[year]]=co2_mitigation_2c[Year])*(("Historical"=co2_mitigation_2c[Entity])+("Start in 2019"=co2_mitigation_2c[Entity])),co2_mitigation_2c[CO2 mitigation curves to meet a 2C target])</f>
        <v>39188830000</v>
      </c>
      <c r="N163" cm="1">
        <f t="array" ref="N163">_xlfn.XLOOKUP(1,(Table10[[#This Row],[year]]=co2_mitigation_15c[Year])*(("Historical"=co2_mitigation_15c[Entity])+("Start in 2019"=co2_mitigation_15c[Entity])),co2_mitigation_15c[CO2 mitigation curves to meet a 1.5C target])</f>
        <v>39188830000</v>
      </c>
    </row>
    <row r="164" spans="1:14" x14ac:dyDescent="0.55000000000000004">
      <c r="A164">
        <v>2012</v>
      </c>
      <c r="B164" cm="1">
        <f t="array" ref="B164">_xlfn.XLOOKUP(1,(Table9[[#This Row],[year]]=co2_mitigation_2c[Year])*("Historical"=co2_mitigation_2c[Entity]),co2_mitigation_2c[CO2 mitigation curves to meet a 2C target])</f>
        <v>40171970000</v>
      </c>
      <c r="K164">
        <v>2012</v>
      </c>
      <c r="L164" cm="1">
        <f t="array" ref="L164">_xlfn.XLOOKUP(Table10[[#This Row],[year]],Table9[year],Table9[GHG emission],_xlfn.LAMBDA(_xlpm.x,2400000000*EXP(0.0169*_xlpm.x))(Table10[[#This Row],[year]]-$A$2))</f>
        <v>40171970000</v>
      </c>
      <c r="M164" cm="1">
        <f t="array" ref="M164">_xlfn.XLOOKUP(1,(Table10[[#This Row],[year]]=co2_mitigation_2c[Year])*(("Historical"=co2_mitigation_2c[Entity])+("Start in 2019"=co2_mitigation_2c[Entity])),co2_mitigation_2c[CO2 mitigation curves to meet a 2C target])</f>
        <v>40171970000</v>
      </c>
      <c r="N164" cm="1">
        <f t="array" ref="N164">_xlfn.XLOOKUP(1,(Table10[[#This Row],[year]]=co2_mitigation_15c[Year])*(("Historical"=co2_mitigation_15c[Entity])+("Start in 2019"=co2_mitigation_15c[Entity])),co2_mitigation_15c[CO2 mitigation curves to meet a 1.5C target])</f>
        <v>40171970000</v>
      </c>
    </row>
    <row r="165" spans="1:14" x14ac:dyDescent="0.55000000000000004">
      <c r="A165">
        <v>2013</v>
      </c>
      <c r="B165" cm="1">
        <f t="array" ref="B165">_xlfn.XLOOKUP(1,(Table9[[#This Row],[year]]=co2_mitigation_2c[Year])*("Historical"=co2_mitigation_2c[Entity]),co2_mitigation_2c[CO2 mitigation curves to meet a 2C target])</f>
        <v>40523657000</v>
      </c>
      <c r="K165">
        <v>2013</v>
      </c>
      <c r="L165" cm="1">
        <f t="array" ref="L165">_xlfn.XLOOKUP(Table10[[#This Row],[year]],Table9[year],Table9[GHG emission],_xlfn.LAMBDA(_xlpm.x,2400000000*EXP(0.0169*_xlpm.x))(Table10[[#This Row],[year]]-$A$2))</f>
        <v>40523657000</v>
      </c>
      <c r="M165" cm="1">
        <f t="array" ref="M165">_xlfn.XLOOKUP(1,(Table10[[#This Row],[year]]=co2_mitigation_2c[Year])*(("Historical"=co2_mitigation_2c[Entity])+("Start in 2019"=co2_mitigation_2c[Entity])),co2_mitigation_2c[CO2 mitigation curves to meet a 2C target])</f>
        <v>40523657000</v>
      </c>
      <c r="N165" cm="1">
        <f t="array" ref="N165">_xlfn.XLOOKUP(1,(Table10[[#This Row],[year]]=co2_mitigation_15c[Year])*(("Historical"=co2_mitigation_15c[Entity])+("Start in 2019"=co2_mitigation_15c[Entity])),co2_mitigation_15c[CO2 mitigation curves to meet a 1.5C target])</f>
        <v>40523657000</v>
      </c>
    </row>
    <row r="166" spans="1:14" x14ac:dyDescent="0.55000000000000004">
      <c r="A166">
        <v>2014</v>
      </c>
      <c r="B166" cm="1">
        <f t="array" ref="B166">_xlfn.XLOOKUP(1,(Table9[[#This Row],[year]]=co2_mitigation_2c[Year])*("Historical"=co2_mitigation_2c[Entity]),co2_mitigation_2c[CO2 mitigation curves to meet a 2C target])</f>
        <v>41303966000</v>
      </c>
      <c r="K166">
        <v>2014</v>
      </c>
      <c r="L166" cm="1">
        <f t="array" ref="L166">_xlfn.XLOOKUP(Table10[[#This Row],[year]],Table9[year],Table9[GHG emission],_xlfn.LAMBDA(_xlpm.x,2400000000*EXP(0.0169*_xlpm.x))(Table10[[#This Row],[year]]-$A$2))</f>
        <v>41303966000</v>
      </c>
      <c r="M166" cm="1">
        <f t="array" ref="M166">_xlfn.XLOOKUP(1,(Table10[[#This Row],[year]]=co2_mitigation_2c[Year])*(("Historical"=co2_mitigation_2c[Entity])+("Start in 2019"=co2_mitigation_2c[Entity])),co2_mitigation_2c[CO2 mitigation curves to meet a 2C target])</f>
        <v>41303966000</v>
      </c>
      <c r="N166" cm="1">
        <f t="array" ref="N166">_xlfn.XLOOKUP(1,(Table10[[#This Row],[year]]=co2_mitigation_15c[Year])*(("Historical"=co2_mitigation_15c[Entity])+("Start in 2019"=co2_mitigation_15c[Entity])),co2_mitigation_15c[CO2 mitigation curves to meet a 1.5C target])</f>
        <v>41303966000</v>
      </c>
    </row>
    <row r="167" spans="1:14" x14ac:dyDescent="0.55000000000000004">
      <c r="A167">
        <v>2015</v>
      </c>
      <c r="B167" cm="1">
        <f t="array" ref="B167">_xlfn.XLOOKUP(1,(Table9[[#This Row],[year]]=co2_mitigation_2c[Year])*("Historical"=co2_mitigation_2c[Entity]),co2_mitigation_2c[CO2 mitigation curves to meet a 2C target])</f>
        <v>41480360000</v>
      </c>
      <c r="K167">
        <v>2015</v>
      </c>
      <c r="L167" cm="1">
        <f t="array" ref="L167">_xlfn.XLOOKUP(Table10[[#This Row],[year]],Table9[year],Table9[GHG emission],_xlfn.LAMBDA(_xlpm.x,2400000000*EXP(0.0169*_xlpm.x))(Table10[[#This Row],[year]]-$A$2))</f>
        <v>41480360000</v>
      </c>
      <c r="M167" cm="1">
        <f t="array" ref="M167">_xlfn.XLOOKUP(1,(Table10[[#This Row],[year]]=co2_mitigation_2c[Year])*(("Historical"=co2_mitigation_2c[Entity])+("Start in 2019"=co2_mitigation_2c[Entity])),co2_mitigation_2c[CO2 mitigation curves to meet a 2C target])</f>
        <v>41480360000</v>
      </c>
      <c r="N167" cm="1">
        <f t="array" ref="N167">_xlfn.XLOOKUP(1,(Table10[[#This Row],[year]]=co2_mitigation_15c[Year])*(("Historical"=co2_mitigation_15c[Entity])+("Start in 2019"=co2_mitigation_15c[Entity])),co2_mitigation_15c[CO2 mitigation curves to meet a 1.5C target])</f>
        <v>41480360000</v>
      </c>
    </row>
    <row r="168" spans="1:14" x14ac:dyDescent="0.55000000000000004">
      <c r="A168">
        <v>2016</v>
      </c>
      <c r="B168" cm="1">
        <f t="array" ref="B168">_xlfn.XLOOKUP(1,(Table9[[#This Row],[year]]=co2_mitigation_2c[Year])*("Historical"=co2_mitigation_2c[Entity]),co2_mitigation_2c[CO2 mitigation curves to meet a 2C target])</f>
        <v>41012740000</v>
      </c>
      <c r="K168">
        <v>2016</v>
      </c>
      <c r="L168" cm="1">
        <f t="array" ref="L168">_xlfn.XLOOKUP(Table10[[#This Row],[year]],Table9[year],Table9[GHG emission],_xlfn.LAMBDA(_xlpm.x,2400000000*EXP(0.0169*_xlpm.x))(Table10[[#This Row],[year]]-$A$2))</f>
        <v>41012740000</v>
      </c>
      <c r="M168" cm="1">
        <f t="array" ref="M168">_xlfn.XLOOKUP(1,(Table10[[#This Row],[year]]=co2_mitigation_2c[Year])*(("Historical"=co2_mitigation_2c[Entity])+("Start in 2019"=co2_mitigation_2c[Entity])),co2_mitigation_2c[CO2 mitigation curves to meet a 2C target])</f>
        <v>41012740000</v>
      </c>
      <c r="N168" cm="1">
        <f t="array" ref="N168">_xlfn.XLOOKUP(1,(Table10[[#This Row],[year]]=co2_mitigation_15c[Year])*(("Historical"=co2_mitigation_15c[Entity])+("Start in 2019"=co2_mitigation_15c[Entity])),co2_mitigation_15c[CO2 mitigation curves to meet a 1.5C target])</f>
        <v>41012740000</v>
      </c>
    </row>
    <row r="169" spans="1:14" x14ac:dyDescent="0.55000000000000004">
      <c r="A169">
        <v>2017</v>
      </c>
      <c r="B169" cm="1">
        <f t="array" ref="B169">_xlfn.XLOOKUP(1,(Table9[[#This Row],[year]]=co2_mitigation_2c[Year])*("Historical"=co2_mitigation_2c[Entity]),co2_mitigation_2c[CO2 mitigation curves to meet a 2C target])</f>
        <v>41193000000</v>
      </c>
      <c r="K169">
        <v>2017</v>
      </c>
      <c r="L169" cm="1">
        <f t="array" ref="L169">_xlfn.XLOOKUP(Table10[[#This Row],[year]],Table9[year],Table9[GHG emission],_xlfn.LAMBDA(_xlpm.x,2400000000*EXP(0.0169*_xlpm.x))(Table10[[#This Row],[year]]-$A$2))</f>
        <v>41193000000</v>
      </c>
      <c r="M169" cm="1">
        <f t="array" ref="M169">_xlfn.XLOOKUP(1,(Table10[[#This Row],[year]]=co2_mitigation_2c[Year])*(("Historical"=co2_mitigation_2c[Entity])+("Start in 2019"=co2_mitigation_2c[Entity])),co2_mitigation_2c[CO2 mitigation curves to meet a 2C target])</f>
        <v>41193000000</v>
      </c>
      <c r="N169" cm="1">
        <f t="array" ref="N169">_xlfn.XLOOKUP(1,(Table10[[#This Row],[year]]=co2_mitigation_15c[Year])*(("Historical"=co2_mitigation_15c[Entity])+("Start in 2019"=co2_mitigation_15c[Entity])),co2_mitigation_15c[CO2 mitigation curves to meet a 1.5C target])</f>
        <v>41193000000</v>
      </c>
    </row>
    <row r="170" spans="1:14" x14ac:dyDescent="0.55000000000000004">
      <c r="A170">
        <v>2018</v>
      </c>
      <c r="B170" cm="1">
        <f t="array" ref="B170">_xlfn.XLOOKUP(1,(Table9[[#This Row],[year]]=co2_mitigation_2c[Year])*("Historical"=co2_mitigation_2c[Entity]),co2_mitigation_2c[CO2 mitigation curves to meet a 2C target])</f>
        <v>42101180000</v>
      </c>
      <c r="K170">
        <v>2018</v>
      </c>
      <c r="L170" cm="1">
        <f t="array" ref="L170">_xlfn.XLOOKUP(Table10[[#This Row],[year]],Table9[year],Table9[GHG emission],_xlfn.LAMBDA(_xlpm.x,2400000000*EXP(0.0169*_xlpm.x))(Table10[[#This Row],[year]]-$A$2))</f>
        <v>42101180000</v>
      </c>
      <c r="M170" cm="1">
        <f t="array" ref="M170">_xlfn.XLOOKUP(1,(Table10[[#This Row],[year]]=co2_mitigation_2c[Year])*(("Historical"=co2_mitigation_2c[Entity])+("Start in 2019"=co2_mitigation_2c[Entity])),co2_mitigation_2c[CO2 mitigation curves to meet a 2C target])</f>
        <v>42101180000</v>
      </c>
      <c r="N170" cm="1">
        <f t="array" ref="N170">_xlfn.XLOOKUP(1,(Table10[[#This Row],[year]]=co2_mitigation_15c[Year])*(("Historical"=co2_mitigation_15c[Entity])+("Start in 2019"=co2_mitigation_15c[Entity])),co2_mitigation_15c[CO2 mitigation curves to meet a 1.5C target])</f>
        <v>42101180000</v>
      </c>
    </row>
    <row r="171" spans="1:14" x14ac:dyDescent="0.55000000000000004">
      <c r="A171">
        <v>2019</v>
      </c>
      <c r="B171" cm="1">
        <f t="array" ref="B171">_xlfn.XLOOKUP(1,(Table9[[#This Row],[year]]=co2_mitigation_2c[Year])*("Historical"=co2_mitigation_2c[Entity]),co2_mitigation_2c[CO2 mitigation curves to meet a 2C target])</f>
        <v>42332380000</v>
      </c>
      <c r="K171">
        <v>2019</v>
      </c>
      <c r="L171" cm="1">
        <f t="array" ref="L171">_xlfn.XLOOKUP(Table10[[#This Row],[year]],Table9[year],Table9[GHG emission],_xlfn.LAMBDA(_xlpm.x,2400000000*EXP(0.0169*_xlpm.x))(Table10[[#This Row],[year]]-$A$2))</f>
        <v>42332380000</v>
      </c>
      <c r="M171" cm="1">
        <f t="array" ref="M171">_xlfn.XLOOKUP(1,(Table10[[#This Row],[year]]=co2_mitigation_2c[Year])*(("Historical"=co2_mitigation_2c[Entity])+("Start in 2019"=co2_mitigation_2c[Entity])),co2_mitigation_2c[CO2 mitigation curves to meet a 2C target])</f>
        <v>42332380000</v>
      </c>
      <c r="N171" cm="1">
        <f t="array" ref="N171">_xlfn.XLOOKUP(1,(Table10[[#This Row],[year]]=co2_mitigation_15c[Year])*(("Historical"=co2_mitigation_15c[Entity])+("Start in 2019"=co2_mitigation_15c[Entity])),co2_mitigation_15c[CO2 mitigation curves to meet a 1.5C target])</f>
        <v>42332380000</v>
      </c>
    </row>
    <row r="172" spans="1:14" x14ac:dyDescent="0.55000000000000004">
      <c r="K172">
        <v>2020</v>
      </c>
      <c r="L172" cm="1">
        <f t="array" ref="L172">_xlfn.XLOOKUP(Table10[[#This Row],[year]],Table9[year],Table9[GHG emission],_xlfn.LAMBDA(_xlpm.x,2400000000*EXP(0.0169*_xlpm.x))(Table10[[#This Row],[year]]-$A$2))</f>
        <v>42456020881.067688</v>
      </c>
      <c r="M172" cm="1">
        <f t="array" ref="M172">_xlfn.XLOOKUP(1,(Table10[[#This Row],[year]]=co2_mitigation_2c[Year])*(("Historical"=co2_mitigation_2c[Entity])+("Start in 2019"=co2_mitigation_2c[Entity])),co2_mitigation_2c[CO2 mitigation curves to meet a 2C target])</f>
        <v>42394640000</v>
      </c>
      <c r="N172" cm="1">
        <f t="array" ref="N172">_xlfn.XLOOKUP(1,(Table10[[#This Row],[year]]=co2_mitigation_15c[Year])*(("Historical"=co2_mitigation_15c[Entity])+("Start in 2019"=co2_mitigation_15c[Entity])),co2_mitigation_15c[CO2 mitigation curves to meet a 1.5C target])</f>
        <v>41332478000</v>
      </c>
    </row>
    <row r="173" spans="1:14" x14ac:dyDescent="0.55000000000000004">
      <c r="K173">
        <v>2021</v>
      </c>
      <c r="L173" cm="1">
        <f t="array" ref="L173">_xlfn.XLOOKUP(Table10[[#This Row],[year]],Table9[year],Table9[GHG emission],_xlfn.LAMBDA(_xlpm.x,2400000000*EXP(0.0169*_xlpm.x))(Table10[[#This Row],[year]]-$A$2))</f>
        <v>43179624865.328896</v>
      </c>
      <c r="M173" cm="1">
        <f t="array" ref="M173">_xlfn.XLOOKUP(1,(Table10[[#This Row],[year]]=co2_mitigation_2c[Year])*(("Historical"=co2_mitigation_2c[Entity])+("Start in 2019"=co2_mitigation_2c[Entity])),co2_mitigation_2c[CO2 mitigation curves to meet a 2C target])</f>
        <v>42194792000</v>
      </c>
      <c r="N173" cm="1">
        <f t="array" ref="N173">_xlfn.XLOOKUP(1,(Table10[[#This Row],[year]]=co2_mitigation_15c[Year])*(("Historical"=co2_mitigation_15c[Entity])+("Start in 2019"=co2_mitigation_15c[Entity])),co2_mitigation_15c[CO2 mitigation curves to meet a 1.5C target])</f>
        <v>38641510000</v>
      </c>
    </row>
    <row r="174" spans="1:14" x14ac:dyDescent="0.55000000000000004">
      <c r="K174">
        <v>2022</v>
      </c>
      <c r="L174" cm="1">
        <f t="array" ref="L174">_xlfn.XLOOKUP(Table10[[#This Row],[year]],Table9[year],Table9[GHG emission],_xlfn.LAMBDA(_xlpm.x,2400000000*EXP(0.0169*_xlpm.x))(Table10[[#This Row],[year]]-$A$2))</f>
        <v>43915561675.775223</v>
      </c>
      <c r="M174" cm="1">
        <f t="array" ref="M174">_xlfn.XLOOKUP(1,(Table10[[#This Row],[year]]=co2_mitigation_2c[Year])*(("Historical"=co2_mitigation_2c[Entity])+("Start in 2019"=co2_mitigation_2c[Entity])),co2_mitigation_2c[CO2 mitigation curves to meet a 2C target])</f>
        <v>41772958000</v>
      </c>
      <c r="N174" cm="1">
        <f t="array" ref="N174">_xlfn.XLOOKUP(1,(Table10[[#This Row],[year]]=co2_mitigation_15c[Year])*(("Historical"=co2_mitigation_15c[Entity])+("Start in 2019"=co2_mitigation_15c[Entity])),co2_mitigation_15c[CO2 mitigation curves to meet a 1.5C target])</f>
        <v>35070616000</v>
      </c>
    </row>
    <row r="175" spans="1:14" x14ac:dyDescent="0.55000000000000004">
      <c r="K175">
        <v>2023</v>
      </c>
      <c r="L175" cm="1">
        <f t="array" ref="L175">_xlfn.XLOOKUP(Table10[[#This Row],[year]],Table9[year],Table9[GHG emission],_xlfn.LAMBDA(_xlpm.x,2400000000*EXP(0.0169*_xlpm.x))(Table10[[#This Row],[year]]-$A$2))</f>
        <v>44664041508.321899</v>
      </c>
      <c r="M175" cm="1">
        <f t="array" ref="M175">_xlfn.XLOOKUP(1,(Table10[[#This Row],[year]]=co2_mitigation_2c[Year])*(("Historical"=co2_mitigation_2c[Entity])+("Start in 2019"=co2_mitigation_2c[Entity])),co2_mitigation_2c[CO2 mitigation curves to meet a 2C target])</f>
        <v>41164610000</v>
      </c>
      <c r="N175" cm="1">
        <f t="array" ref="N175">_xlfn.XLOOKUP(1,(Table10[[#This Row],[year]]=co2_mitigation_15c[Year])*(("Historical"=co2_mitigation_15c[Entity])+("Start in 2019"=co2_mitigation_15c[Entity])),co2_mitigation_15c[CO2 mitigation curves to meet a 1.5C target])</f>
        <v>31151630000</v>
      </c>
    </row>
    <row r="176" spans="1:14" x14ac:dyDescent="0.55000000000000004">
      <c r="K176">
        <v>2024</v>
      </c>
      <c r="L176" cm="1">
        <f t="array" ref="L176">_xlfn.XLOOKUP(Table10[[#This Row],[year]],Table9[year],Table9[GHG emission],_xlfn.LAMBDA(_xlpm.x,2400000000*EXP(0.0169*_xlpm.x))(Table10[[#This Row],[year]]-$A$2))</f>
        <v>45425278141.381912</v>
      </c>
      <c r="M176" cm="1">
        <f t="array" ref="M176">_xlfn.XLOOKUP(1,(Table10[[#This Row],[year]]=co2_mitigation_2c[Year])*(("Historical"=co2_mitigation_2c[Entity])+("Start in 2019"=co2_mitigation_2c[Entity])),co2_mitigation_2c[CO2 mitigation curves to meet a 2C target])</f>
        <v>40401084000</v>
      </c>
      <c r="N176" cm="1">
        <f t="array" ref="N176">_xlfn.XLOOKUP(1,(Table10[[#This Row],[year]]=co2_mitigation_15c[Year])*(("Historical"=co2_mitigation_15c[Entity])+("Start in 2019"=co2_mitigation_15c[Entity])),co2_mitigation_15c[CO2 mitigation curves to meet a 1.5C target])</f>
        <v>27221699000</v>
      </c>
    </row>
    <row r="177" spans="11:14" x14ac:dyDescent="0.55000000000000004">
      <c r="K177">
        <v>2025</v>
      </c>
      <c r="L177" cm="1">
        <f t="array" ref="L177">_xlfn.XLOOKUP(Table10[[#This Row],[year]],Table9[year],Table9[GHG emission],_xlfn.LAMBDA(_xlpm.x,2400000000*EXP(0.0169*_xlpm.x))(Table10[[#This Row],[year]]-$A$2))</f>
        <v>46199488996.924774</v>
      </c>
      <c r="M177" cm="1">
        <f t="array" ref="M177">_xlfn.XLOOKUP(1,(Table10[[#This Row],[year]]=co2_mitigation_2c[Year])*(("Historical"=co2_mitigation_2c[Entity])+("Start in 2019"=co2_mitigation_2c[Entity])),co2_mitigation_2c[CO2 mitigation curves to meet a 2C target])</f>
        <v>39509963000</v>
      </c>
      <c r="N177" cm="1">
        <f t="array" ref="N177">_xlfn.XLOOKUP(1,(Table10[[#This Row],[year]]=co2_mitigation_15c[Year])*(("Historical"=co2_mitigation_15c[Entity])+("Start in 2019"=co2_mitigation_15c[Entity])),co2_mitigation_15c[CO2 mitigation curves to meet a 1.5C target])</f>
        <v>23483927000</v>
      </c>
    </row>
    <row r="178" spans="11:14" x14ac:dyDescent="0.55000000000000004">
      <c r="K178">
        <v>2026</v>
      </c>
      <c r="L178" cm="1">
        <f t="array" ref="L178">_xlfn.XLOOKUP(Table10[[#This Row],[year]],Table9[year],Table9[GHG emission],_xlfn.LAMBDA(_xlpm.x,2400000000*EXP(0.0169*_xlpm.x))(Table10[[#This Row],[year]]-$A$2))</f>
        <v>46986895202.575905</v>
      </c>
      <c r="M178" cm="1">
        <f t="array" ref="M178">_xlfn.XLOOKUP(1,(Table10[[#This Row],[year]]=co2_mitigation_2c[Year])*(("Historical"=co2_mitigation_2c[Entity])+("Start in 2019"=co2_mitigation_2c[Entity])),co2_mitigation_2c[CO2 mitigation curves to meet a 2C target])</f>
        <v>38515524000</v>
      </c>
      <c r="N178" cm="1">
        <f t="array" ref="N178">_xlfn.XLOOKUP(1,(Table10[[#This Row],[year]]=co2_mitigation_15c[Year])*(("Historical"=co2_mitigation_15c[Entity])+("Start in 2019"=co2_mitigation_15c[Entity])),co2_mitigation_15c[CO2 mitigation curves to meet a 1.5C target])</f>
        <v>20050629000</v>
      </c>
    </row>
    <row r="179" spans="11:14" x14ac:dyDescent="0.55000000000000004">
      <c r="K179">
        <v>2027</v>
      </c>
      <c r="L179" cm="1">
        <f t="array" ref="L179">_xlfn.XLOOKUP(Table10[[#This Row],[year]],Table9[year],Table9[GHG emission],_xlfn.LAMBDA(_xlpm.x,2400000000*EXP(0.0169*_xlpm.x))(Table10[[#This Row],[year]]-$A$2))</f>
        <v>47787721654.77433</v>
      </c>
      <c r="M179" cm="1">
        <f t="array" ref="M179">_xlfn.XLOOKUP(1,(Table10[[#This Row],[year]]=co2_mitigation_2c[Year])*(("Historical"=co2_mitigation_2c[Entity])+("Start in 2019"=co2_mitigation_2c[Entity])),co2_mitigation_2c[CO2 mitigation curves to meet a 2C target])</f>
        <v>37439025000</v>
      </c>
      <c r="N179" cm="1">
        <f t="array" ref="N179">_xlfn.XLOOKUP(1,(Table10[[#This Row],[year]]=co2_mitigation_15c[Year])*(("Historical"=co2_mitigation_15c[Entity])+("Start in 2019"=co2_mitigation_15c[Entity])),co2_mitigation_15c[CO2 mitigation curves to meet a 1.5C target])</f>
        <v>16973886000</v>
      </c>
    </row>
    <row r="180" spans="11:14" x14ac:dyDescent="0.55000000000000004">
      <c r="K180">
        <v>2028</v>
      </c>
      <c r="L180" cm="1">
        <f t="array" ref="L180">_xlfn.XLOOKUP(Table10[[#This Row],[year]],Table9[year],Table9[GHG emission],_xlfn.LAMBDA(_xlpm.x,2400000000*EXP(0.0169*_xlpm.x))(Table10[[#This Row],[year]]-$A$2))</f>
        <v>48602197083.00692</v>
      </c>
      <c r="M180" cm="1">
        <f t="array" ref="M180">_xlfn.XLOOKUP(1,(Table10[[#This Row],[year]]=co2_mitigation_2c[Year])*(("Historical"=co2_mitigation_2c[Entity])+("Start in 2019"=co2_mitigation_2c[Entity])),co2_mitigation_2c[CO2 mitigation curves to meet a 2C target])</f>
        <v>36299084000</v>
      </c>
      <c r="N180" cm="1">
        <f t="array" ref="N180">_xlfn.XLOOKUP(1,(Table10[[#This Row],[year]]=co2_mitigation_15c[Year])*(("Historical"=co2_mitigation_15c[Entity])+("Start in 2019"=co2_mitigation_15c[Entity])),co2_mitigation_15c[CO2 mitigation curves to meet a 1.5C target])</f>
        <v>14266962000</v>
      </c>
    </row>
    <row r="181" spans="11:14" x14ac:dyDescent="0.55000000000000004">
      <c r="K181">
        <v>2029</v>
      </c>
      <c r="L181" cm="1">
        <f t="array" ref="L181">_xlfn.XLOOKUP(Table10[[#This Row],[year]],Table9[year],Table9[GHG emission],_xlfn.LAMBDA(_xlpm.x,2400000000*EXP(0.0169*_xlpm.x))(Table10[[#This Row],[year]]-$A$2))</f>
        <v>49430554115.137436</v>
      </c>
      <c r="M181" cm="1">
        <f t="array" ref="M181">_xlfn.XLOOKUP(1,(Table10[[#This Row],[year]]=co2_mitigation_2c[Year])*(("Historical"=co2_mitigation_2c[Entity])+("Start in 2019"=co2_mitigation_2c[Entity])),co2_mitigation_2c[CO2 mitigation curves to meet a 2C target])</f>
        <v>35111916000</v>
      </c>
      <c r="N181" cm="1">
        <f t="array" ref="N181">_xlfn.XLOOKUP(1,(Table10[[#This Row],[year]]=co2_mitigation_15c[Year])*(("Historical"=co2_mitigation_15c[Entity])+("Start in 2019"=co2_mitigation_15c[Entity])),co2_mitigation_15c[CO2 mitigation curves to meet a 1.5C target])</f>
        <v>11919118000</v>
      </c>
    </row>
    <row r="182" spans="11:14" x14ac:dyDescent="0.55000000000000004">
      <c r="K182">
        <v>2030</v>
      </c>
      <c r="L182" cm="1">
        <f t="array" ref="L182">_xlfn.XLOOKUP(Table10[[#This Row],[year]],Table9[year],Table9[GHG emission],_xlfn.LAMBDA(_xlpm.x,2400000000*EXP(0.0169*_xlpm.x))(Table10[[#This Row],[year]]-$A$2))</f>
        <v>50273029343.848816</v>
      </c>
      <c r="M182" cm="1">
        <f t="array" ref="M182">_xlfn.XLOOKUP(1,(Table10[[#This Row],[year]]=co2_mitigation_2c[Year])*(("Historical"=co2_mitigation_2c[Entity])+("Start in 2019"=co2_mitigation_2c[Entity])),co2_mitigation_2c[CO2 mitigation curves to meet a 2C target])</f>
        <v>33891617000</v>
      </c>
      <c r="N182" cm="1">
        <f t="array" ref="N182">_xlfn.XLOOKUP(1,(Table10[[#This Row],[year]]=co2_mitigation_15c[Year])*(("Historical"=co2_mitigation_15c[Entity])+("Start in 2019"=co2_mitigation_15c[Entity])),co2_mitigation_15c[CO2 mitigation curves to meet a 1.5C target])</f>
        <v>9905747000</v>
      </c>
    </row>
    <row r="183" spans="11:14" x14ac:dyDescent="0.55000000000000004">
      <c r="K183">
        <v>2031</v>
      </c>
      <c r="L183" cm="1">
        <f t="array" ref="L183">_xlfn.XLOOKUP(Table10[[#This Row],[year]],Table9[year],Table9[GHG emission],_xlfn.LAMBDA(_xlpm.x,2400000000*EXP(0.0169*_xlpm.x))(Table10[[#This Row],[year]]-$A$2))</f>
        <v>51129863394.218117</v>
      </c>
      <c r="M183" cm="1">
        <f t="array" ref="M183">_xlfn.XLOOKUP(1,(Table10[[#This Row],[year]]=co2_mitigation_2c[Year])*(("Historical"=co2_mitigation_2c[Entity])+("Start in 2019"=co2_mitigation_2c[Entity])),co2_mitigation_2c[CO2 mitigation curves to meet a 2C target])</f>
        <v>32650383000</v>
      </c>
      <c r="N183" cm="1">
        <f t="array" ref="N183">_xlfn.XLOOKUP(1,(Table10[[#This Row],[year]]=co2_mitigation_15c[Year])*(("Historical"=co2_mitigation_15c[Entity])+("Start in 2019"=co2_mitigation_15c[Entity])),co2_mitigation_15c[CO2 mitigation curves to meet a 1.5C target])</f>
        <v>8195149300</v>
      </c>
    </row>
    <row r="184" spans="11:14" x14ac:dyDescent="0.55000000000000004">
      <c r="K184">
        <v>2032</v>
      </c>
      <c r="L184" cm="1">
        <f t="array" ref="L184">_xlfn.XLOOKUP(Table10[[#This Row],[year]],Table9[year],Table9[GHG emission],_xlfn.LAMBDA(_xlpm.x,2400000000*EXP(0.0169*_xlpm.x))(Table10[[#This Row],[year]]-$A$2))</f>
        <v>52001300992.443108</v>
      </c>
      <c r="M184" cm="1">
        <f t="array" ref="M184">_xlfn.XLOOKUP(1,(Table10[[#This Row],[year]]=co2_mitigation_2c[Year])*(("Historical"=co2_mitigation_2c[Entity])+("Start in 2019"=co2_mitigation_2c[Entity])),co2_mitigation_2c[CO2 mitigation curves to meet a 2C target])</f>
        <v>31398724000</v>
      </c>
      <c r="N184" cm="1">
        <f t="array" ref="N184">_xlfn.XLOOKUP(1,(Table10[[#This Row],[year]]=co2_mitigation_15c[Year])*(("Historical"=co2_mitigation_15c[Entity])+("Start in 2019"=co2_mitigation_15c[Entity])),co2_mitigation_15c[CO2 mitigation curves to meet a 1.5C target])</f>
        <v>6752966000</v>
      </c>
    </row>
    <row r="185" spans="11:14" x14ac:dyDescent="0.55000000000000004">
      <c r="K185">
        <v>2033</v>
      </c>
      <c r="L185" cm="1">
        <f t="array" ref="L185">_xlfn.XLOOKUP(Table10[[#This Row],[year]],Table9[year],Table9[GHG emission],_xlfn.LAMBDA(_xlpm.x,2400000000*EXP(0.0169*_xlpm.x))(Table10[[#This Row],[year]]-$A$2))</f>
        <v>52887591035.740067</v>
      </c>
      <c r="M185" cm="1">
        <f t="array" ref="M185">_xlfn.XLOOKUP(1,(Table10[[#This Row],[year]]=co2_mitigation_2c[Year])*(("Historical"=co2_mitigation_2c[Entity])+("Start in 2019"=co2_mitigation_2c[Entity])),co2_mitigation_2c[CO2 mitigation curves to meet a 2C target])</f>
        <v>30145657000</v>
      </c>
      <c r="N185" cm="1">
        <f t="array" ref="N185">_xlfn.XLOOKUP(1,(Table10[[#This Row],[year]]=co2_mitigation_15c[Year])*(("Historical"=co2_mitigation_15c[Entity])+("Start in 2019"=co2_mitigation_15c[Entity])),co2_mitigation_15c[CO2 mitigation curves to meet a 1.5C target])</f>
        <v>5544983000</v>
      </c>
    </row>
    <row r="186" spans="11:14" x14ac:dyDescent="0.55000000000000004">
      <c r="K186">
        <v>2034</v>
      </c>
      <c r="L186" cm="1">
        <f t="array" ref="L186">_xlfn.XLOOKUP(Table10[[#This Row],[year]],Table9[year],Table9[GHG emission],_xlfn.LAMBDA(_xlpm.x,2400000000*EXP(0.0169*_xlpm.x))(Table10[[#This Row],[year]]-$A$2))</f>
        <v>53788986663.433083</v>
      </c>
      <c r="M186" cm="1">
        <f t="array" ref="M186">_xlfn.XLOOKUP(1,(Table10[[#This Row],[year]]=co2_mitigation_2c[Year])*(("Historical"=co2_mitigation_2c[Entity])+("Start in 2019"=co2_mitigation_2c[Entity])),co2_mitigation_2c[CO2 mitigation curves to meet a 2C target])</f>
        <v>28898863000</v>
      </c>
      <c r="N186" cm="1">
        <f t="array" ref="N186">_xlfn.XLOOKUP(1,(Table10[[#This Row],[year]]=co2_mitigation_15c[Year])*(("Historical"=co2_mitigation_15c[Entity])+("Start in 2019"=co2_mitigation_15c[Entity])),co2_mitigation_15c[CO2 mitigation curves to meet a 1.5C target])</f>
        <v>4538798000</v>
      </c>
    </row>
    <row r="187" spans="11:14" x14ac:dyDescent="0.55000000000000004">
      <c r="K187">
        <v>2035</v>
      </c>
      <c r="L187" cm="1">
        <f t="array" ref="L187">_xlfn.XLOOKUP(Table10[[#This Row],[year]],Table9[year],Table9[GHG emission],_xlfn.LAMBDA(_xlpm.x,2400000000*EXP(0.0169*_xlpm.x))(Table10[[#This Row],[year]]-$A$2))</f>
        <v>54705745329.254959</v>
      </c>
      <c r="M187" cm="1">
        <f t="array" ref="M187">_xlfn.XLOOKUP(1,(Table10[[#This Row],[year]]=co2_mitigation_2c[Year])*(("Historical"=co2_mitigation_2c[Entity])+("Start in 2019"=co2_mitigation_2c[Entity])),co2_mitigation_2c[CO2 mitigation curves to meet a 2C target])</f>
        <v>27664847000</v>
      </c>
      <c r="N187" cm="1">
        <f t="array" ref="N187">_xlfn.XLOOKUP(1,(Table10[[#This Row],[year]]=co2_mitigation_15c[Year])*(("Historical"=co2_mitigation_15c[Entity])+("Start in 2019"=co2_mitigation_15c[Entity])),co2_mitigation_15c[CO2 mitigation curves to meet a 1.5C target])</f>
        <v>3704740000</v>
      </c>
    </row>
    <row r="188" spans="11:14" x14ac:dyDescent="0.55000000000000004">
      <c r="K188">
        <v>2036</v>
      </c>
      <c r="L188" cm="1">
        <f t="array" ref="L188">_xlfn.XLOOKUP(Table10[[#This Row],[year]],Table9[year],Table9[GHG emission],_xlfn.LAMBDA(_xlpm.x,2400000000*EXP(0.0169*_xlpm.x))(Table10[[#This Row],[year]]-$A$2))</f>
        <v>55638128874.880173</v>
      </c>
      <c r="M188" cm="1">
        <f t="array" ref="M188">_xlfn.XLOOKUP(1,(Table10[[#This Row],[year]]=co2_mitigation_2c[Year])*(("Historical"=co2_mitigation_2c[Entity])+("Start in 2019"=co2_mitigation_2c[Entity])),co2_mitigation_2c[CO2 mitigation curves to meet a 2C target])</f>
        <v>26449074000</v>
      </c>
      <c r="N188" cm="1">
        <f t="array" ref="N188">_xlfn.XLOOKUP(1,(Table10[[#This Row],[year]]=co2_mitigation_15c[Year])*(("Historical"=co2_mitigation_15c[Entity])+("Start in 2019"=co2_mitigation_15c[Entity])),co2_mitigation_15c[CO2 mitigation curves to meet a 1.5C target])</f>
        <v>3016277000</v>
      </c>
    </row>
    <row r="189" spans="11:14" x14ac:dyDescent="0.55000000000000004">
      <c r="K189">
        <v>2037</v>
      </c>
      <c r="L189" cm="1">
        <f t="array" ref="L189">_xlfn.XLOOKUP(Table10[[#This Row],[year]],Table9[year],Table9[GHG emission],_xlfn.LAMBDA(_xlpm.x,2400000000*EXP(0.0169*_xlpm.x))(Table10[[#This Row],[year]]-$A$2))</f>
        <v>56586403604.711365</v>
      </c>
      <c r="M189" cm="1">
        <f t="array" ref="M189">_xlfn.XLOOKUP(1,(Table10[[#This Row],[year]]=co2_mitigation_2c[Year])*(("Historical"=co2_mitigation_2c[Entity])+("Start in 2019"=co2_mitigation_2c[Entity])),co2_mitigation_2c[CO2 mitigation curves to meet a 2C target])</f>
        <v>25256083000</v>
      </c>
      <c r="N189" cm="1">
        <f t="array" ref="N189">_xlfn.XLOOKUP(1,(Table10[[#This Row],[year]]=co2_mitigation_15c[Year])*(("Historical"=co2_mitigation_15c[Entity])+("Start in 2019"=co2_mitigation_15c[Entity])),co2_mitigation_15c[CO2 mitigation curves to meet a 1.5C target])</f>
        <v>2450104000</v>
      </c>
    </row>
    <row r="190" spans="11:14" x14ac:dyDescent="0.55000000000000004">
      <c r="K190">
        <v>2038</v>
      </c>
      <c r="L190" cm="1">
        <f t="array" ref="L190">_xlfn.XLOOKUP(Table10[[#This Row],[year]],Table9[year],Table9[GHG emission],_xlfn.LAMBDA(_xlpm.x,2400000000*EXP(0.0169*_xlpm.x))(Table10[[#This Row],[year]]-$A$2))</f>
        <v>57550840361.9403</v>
      </c>
      <c r="M190" cm="1">
        <f t="array" ref="M190">_xlfn.XLOOKUP(1,(Table10[[#This Row],[year]]=co2_mitigation_2c[Year])*(("Historical"=co2_mitigation_2c[Entity])+("Start in 2019"=co2_mitigation_2c[Entity])),co2_mitigation_2c[CO2 mitigation curves to meet a 2C target])</f>
        <v>24089606000</v>
      </c>
      <c r="N190" cm="1">
        <f t="array" ref="N190">_xlfn.XLOOKUP(1,(Table10[[#This Row],[year]]=co2_mitigation_15c[Year])*(("Historical"=co2_mitigation_15c[Entity])+("Start in 2019"=co2_mitigation_15c[Entity])),co2_mitigation_15c[CO2 mitigation curves to meet a 1.5C target])</f>
        <v>1986037000</v>
      </c>
    </row>
    <row r="191" spans="11:14" x14ac:dyDescent="0.55000000000000004">
      <c r="K191">
        <v>2039</v>
      </c>
      <c r="L191" cm="1">
        <f t="array" ref="L191">_xlfn.XLOOKUP(Table10[[#This Row],[year]],Table9[year],Table9[GHG emission],_xlfn.LAMBDA(_xlpm.x,2400000000*EXP(0.0169*_xlpm.x))(Table10[[#This Row],[year]]-$A$2))</f>
        <v>58531714605.905327</v>
      </c>
      <c r="M191" cm="1">
        <f t="array" ref="M191">_xlfn.XLOOKUP(1,(Table10[[#This Row],[year]]=co2_mitigation_2c[Year])*(("Historical"=co2_mitigation_2c[Entity])+("Start in 2019"=co2_mitigation_2c[Entity])),co2_mitigation_2c[CO2 mitigation curves to meet a 2C target])</f>
        <v>22952667000</v>
      </c>
      <c r="N191" cm="1">
        <f t="array" ref="N191">_xlfn.XLOOKUP(1,(Table10[[#This Row],[year]]=co2_mitigation_15c[Year])*(("Historical"=co2_mitigation_15c[Entity])+("Start in 2019"=co2_mitigation_15c[Entity])),co2_mitigation_15c[CO2 mitigation curves to meet a 1.5C target])</f>
        <v>1606785000</v>
      </c>
    </row>
    <row r="192" spans="11:14" x14ac:dyDescent="0.55000000000000004">
      <c r="K192">
        <v>2040</v>
      </c>
      <c r="L192" cm="1">
        <f t="array" ref="L192">_xlfn.XLOOKUP(Table10[[#This Row],[year]],Table9[year],Table9[GHG emission],_xlfn.LAMBDA(_xlpm.x,2400000000*EXP(0.0169*_xlpm.x))(Table10[[#This Row],[year]]-$A$2))</f>
        <v>59529306490.767052</v>
      </c>
      <c r="M192" cm="1">
        <f t="array" ref="M192">_xlfn.XLOOKUP(1,(Table10[[#This Row],[year]]=co2_mitigation_2c[Year])*(("Historical"=co2_mitigation_2c[Entity])+("Start in 2019"=co2_mitigation_2c[Entity])),co2_mitigation_2c[CO2 mitigation curves to meet a 2C target])</f>
        <v>21847658000</v>
      </c>
      <c r="N192" cm="1">
        <f t="array" ref="N192">_xlfn.XLOOKUP(1,(Table10[[#This Row],[year]]=co2_mitigation_15c[Year])*(("Historical"=co2_mitigation_15c[Entity])+("Start in 2019"=co2_mitigation_15c[Entity])),co2_mitigation_15c[CO2 mitigation curves to meet a 1.5C target])</f>
        <v>1297670000</v>
      </c>
    </row>
    <row r="193" spans="11:14" x14ac:dyDescent="0.55000000000000004">
      <c r="K193">
        <v>2041</v>
      </c>
      <c r="L193" cm="1">
        <f t="array" ref="L193">_xlfn.XLOOKUP(Table10[[#This Row],[year]],Table9[year],Table9[GHG emission],_xlfn.LAMBDA(_xlpm.x,2400000000*EXP(0.0169*_xlpm.x))(Table10[[#This Row],[year]]-$A$2))</f>
        <v>60543900945.525139</v>
      </c>
      <c r="M193" cm="1">
        <f t="array" ref="M193">_xlfn.XLOOKUP(1,(Table10[[#This Row],[year]]=co2_mitigation_2c[Year])*(("Historical"=co2_mitigation_2c[Entity])+("Start in 2019"=co2_mitigation_2c[Entity])),co2_mitigation_2c[CO2 mitigation curves to meet a 2C target])</f>
        <v>20776428000</v>
      </c>
      <c r="N193" cm="1">
        <f t="array" ref="N193">_xlfn.XLOOKUP(1,(Table10[[#This Row],[year]]=co2_mitigation_15c[Year])*(("Historical"=co2_mitigation_15c[Entity])+("Start in 2019"=co2_mitigation_15c[Entity])),co2_mitigation_15c[CO2 mitigation curves to meet a 1.5C target])</f>
        <v>1046325000</v>
      </c>
    </row>
    <row r="194" spans="11:14" x14ac:dyDescent="0.55000000000000004">
      <c r="K194">
        <v>2042</v>
      </c>
      <c r="L194" cm="1">
        <f t="array" ref="L194">_xlfn.XLOOKUP(Table10[[#This Row],[year]],Table9[year],Table9[GHG emission],_xlfn.LAMBDA(_xlpm.x,2400000000*EXP(0.0169*_xlpm.x))(Table10[[#This Row],[year]]-$A$2))</f>
        <v>61575787755.398872</v>
      </c>
      <c r="M194" cm="1">
        <f t="array" ref="M194">_xlfn.XLOOKUP(1,(Table10[[#This Row],[year]]=co2_mitigation_2c[Year])*(("Historical"=co2_mitigation_2c[Entity])+("Start in 2019"=co2_mitigation_2c[Entity])),co2_mitigation_2c[CO2 mitigation curves to meet a 2C target])</f>
        <v>19740353000</v>
      </c>
      <c r="N194" cm="1">
        <f t="array" ref="N194">_xlfn.XLOOKUP(1,(Table10[[#This Row],[year]]=co2_mitigation_15c[Year])*(("Historical"=co2_mitigation_15c[Entity])+("Start in 2019"=co2_mitigation_15c[Entity])),co2_mitigation_15c[CO2 mitigation curves to meet a 1.5C target])</f>
        <v>842401000</v>
      </c>
    </row>
    <row r="195" spans="11:14" x14ac:dyDescent="0.55000000000000004">
      <c r="K195">
        <v>2043</v>
      </c>
      <c r="L195" cm="1">
        <f t="array" ref="L195">_xlfn.XLOOKUP(Table10[[#This Row],[year]],Table9[year],Table9[GHG emission],_xlfn.LAMBDA(_xlpm.x,2400000000*EXP(0.0169*_xlpm.x))(Table10[[#This Row],[year]]-$A$2))</f>
        <v>62625261644.594604</v>
      </c>
      <c r="M195" cm="1">
        <f t="array" ref="M195">_xlfn.XLOOKUP(1,(Table10[[#This Row],[year]]=co2_mitigation_2c[Year])*(("Historical"=co2_mitigation_2c[Entity])+("Start in 2019"=co2_mitigation_2c[Entity])),co2_mitigation_2c[CO2 mitigation curves to meet a 2C target])</f>
        <v>18740390000</v>
      </c>
      <c r="N195" cm="1">
        <f t="array" ref="N195">_xlfn.XLOOKUP(1,(Table10[[#This Row],[year]]=co2_mitigation_15c[Year])*(("Historical"=co2_mitigation_15c[Entity])+("Start in 2019"=co2_mitigation_15c[Entity])),co2_mitigation_15c[CO2 mitigation curves to meet a 1.5C target])</f>
        <v>677280000</v>
      </c>
    </row>
    <row r="196" spans="11:14" x14ac:dyDescent="0.55000000000000004">
      <c r="K196">
        <v>2044</v>
      </c>
      <c r="L196" cm="1">
        <f t="array" ref="L196">_xlfn.XLOOKUP(Table10[[#This Row],[year]],Table9[year],Table9[GHG emission],_xlfn.LAMBDA(_xlpm.x,2400000000*EXP(0.0169*_xlpm.x))(Table10[[#This Row],[year]]-$A$2))</f>
        <v>63692622360.483925</v>
      </c>
      <c r="M196" cm="1">
        <f t="array" ref="M196">_xlfn.XLOOKUP(1,(Table10[[#This Row],[year]]=co2_mitigation_2c[Year])*(("Historical"=co2_mitigation_2c[Entity])+("Start in 2019"=co2_mitigation_2c[Entity])),co2_mitigation_2c[CO2 mitigation curves to meet a 2C target])</f>
        <v>17777142000</v>
      </c>
      <c r="N196" cm="1">
        <f t="array" ref="N196">_xlfn.XLOOKUP(1,(Table10[[#This Row],[year]]=co2_mitigation_15c[Year])*(("Historical"=co2_mitigation_15c[Entity])+("Start in 2019"=co2_mitigation_15c[Entity])),co2_mitigation_15c[CO2 mitigation curves to meet a 1.5C target])</f>
        <v>543823000</v>
      </c>
    </row>
    <row r="197" spans="11:14" x14ac:dyDescent="0.55000000000000004">
      <c r="K197">
        <v>2045</v>
      </c>
      <c r="L197" cm="1">
        <f t="array" ref="L197">_xlfn.XLOOKUP(Table10[[#This Row],[year]],Table9[year],Table9[GHG emission],_xlfn.LAMBDA(_xlpm.x,2400000000*EXP(0.0169*_xlpm.x))(Table10[[#This Row],[year]]-$A$2))</f>
        <v>64778174759.216667</v>
      </c>
      <c r="M197" cm="1">
        <f t="array" ref="M197">_xlfn.XLOOKUP(1,(Table10[[#This Row],[year]]=co2_mitigation_2c[Year])*(("Historical"=co2_mitigation_2c[Entity])+("Start in 2019"=co2_mitigation_2c[Entity])),co2_mitigation_2c[CO2 mitigation curves to meet a 2C target])</f>
        <v>16850901000</v>
      </c>
      <c r="N197" cm="1">
        <f t="array" ref="N197">_xlfn.XLOOKUP(1,(Table10[[#This Row],[year]]=co2_mitigation_15c[Year])*(("Historical"=co2_mitigation_15c[Entity])+("Start in 2019"=co2_mitigation_15c[Entity])),co2_mitigation_15c[CO2 mitigation curves to meet a 1.5C target])</f>
        <v>436138980</v>
      </c>
    </row>
    <row r="198" spans="11:14" x14ac:dyDescent="0.55000000000000004">
      <c r="K198">
        <v>2046</v>
      </c>
      <c r="L198" cm="1">
        <f t="array" ref="L198">_xlfn.XLOOKUP(Table10[[#This Row],[year]],Table9[year],Table9[GHG emission],_xlfn.LAMBDA(_xlpm.x,2400000000*EXP(0.0169*_xlpm.x))(Table10[[#This Row],[year]]-$A$2))</f>
        <v>65882228892.792816</v>
      </c>
      <c r="M198" cm="1">
        <f t="array" ref="M198">_xlfn.XLOOKUP(1,(Table10[[#This Row],[year]]=co2_mitigation_2c[Year])*(("Historical"=co2_mitigation_2c[Entity])+("Start in 2019"=co2_mitigation_2c[Entity])),co2_mitigation_2c[CO2 mitigation curves to meet a 2C target])</f>
        <v>15961694000</v>
      </c>
      <c r="N198" cm="1">
        <f t="array" ref="N198">_xlfn.XLOOKUP(1,(Table10[[#This Row],[year]]=co2_mitigation_15c[Year])*(("Historical"=co2_mitigation_15c[Entity])+("Start in 2019"=co2_mitigation_15c[Entity])),co2_mitigation_15c[CO2 mitigation curves to meet a 1.5C target])</f>
        <v>349385000</v>
      </c>
    </row>
    <row r="199" spans="11:14" x14ac:dyDescent="0.55000000000000004">
      <c r="K199">
        <v>2047</v>
      </c>
      <c r="L199" cm="1">
        <f t="array" ref="L199">_xlfn.XLOOKUP(Table10[[#This Row],[year]],Table9[year],Table9[GHG emission],_xlfn.LAMBDA(_xlpm.x,2400000000*EXP(0.0169*_xlpm.x))(Table10[[#This Row],[year]]-$A$2))</f>
        <v>67005100097.618599</v>
      </c>
      <c r="M199" cm="1">
        <f t="array" ref="M199">_xlfn.XLOOKUP(1,(Table10[[#This Row],[year]]=co2_mitigation_2c[Year])*(("Historical"=co2_mitigation_2c[Entity])+("Start in 2019"=co2_mitigation_2c[Entity])),co2_mitigation_2c[CO2 mitigation curves to meet a 2C target])</f>
        <v>15109331000</v>
      </c>
      <c r="N199" cm="1">
        <f t="array" ref="N199">_xlfn.XLOOKUP(1,(Table10[[#This Row],[year]]=co2_mitigation_15c[Year])*(("Historical"=co2_mitigation_15c[Entity])+("Start in 2019"=co2_mitigation_15c[Entity])),co2_mitigation_15c[CO2 mitigation curves to meet a 1.5C target])</f>
        <v>279593000</v>
      </c>
    </row>
    <row r="200" spans="11:14" x14ac:dyDescent="0.55000000000000004">
      <c r="K200">
        <v>2048</v>
      </c>
      <c r="L200" cm="1">
        <f t="array" ref="L200">_xlfn.XLOOKUP(Table10[[#This Row],[year]],Table9[year],Table9[GHG emission],_xlfn.LAMBDA(_xlpm.x,2400000000*EXP(0.0169*_xlpm.x))(Table10[[#This Row],[year]]-$A$2))</f>
        <v>68147109084.57193</v>
      </c>
      <c r="M200" cm="1">
        <f t="array" ref="M200">_xlfn.XLOOKUP(1,(Table10[[#This Row],[year]]=co2_mitigation_2c[Year])*(("Historical"=co2_mitigation_2c[Entity])+("Start in 2019"=co2_mitigation_2c[Entity])),co2_mitigation_2c[CO2 mitigation curves to meet a 2C target])</f>
        <v>14293420000</v>
      </c>
      <c r="N200" cm="1">
        <f t="array" ref="N200">_xlfn.XLOOKUP(1,(Table10[[#This Row],[year]]=co2_mitigation_15c[Year])*(("Historical"=co2_mitigation_15c[Entity])+("Start in 2019"=co2_mitigation_15c[Entity])),co2_mitigation_15c[CO2 mitigation curves to meet a 1.5C target])</f>
        <v>223523000</v>
      </c>
    </row>
    <row r="201" spans="11:14" x14ac:dyDescent="0.55000000000000004">
      <c r="K201">
        <v>2049</v>
      </c>
      <c r="L201" cm="1">
        <f t="array" ref="L201">_xlfn.XLOOKUP(Table10[[#This Row],[year]],Table9[year],Table9[GHG emission],_xlfn.LAMBDA(_xlpm.x,2400000000*EXP(0.0169*_xlpm.x))(Table10[[#This Row],[year]]-$A$2))</f>
        <v>69308582030.602737</v>
      </c>
      <c r="M201" cm="1">
        <f t="array" ref="M201">_xlfn.XLOOKUP(1,(Table10[[#This Row],[year]]=co2_mitigation_2c[Year])*(("Historical"=co2_mitigation_2c[Entity])+("Start in 2019"=co2_mitigation_2c[Entity])),co2_mitigation_2c[CO2 mitigation curves to meet a 2C target])</f>
        <v>13513417000</v>
      </c>
      <c r="N201" cm="1">
        <f t="array" ref="N201">_xlfn.XLOOKUP(1,(Table10[[#This Row],[year]]=co2_mitigation_15c[Year])*(("Historical"=co2_mitigation_15c[Entity])+("Start in 2019"=co2_mitigation_15c[Entity])),co2_mitigation_15c[CO2 mitigation curves to meet a 1.5C target])</f>
        <v>178531000</v>
      </c>
    </row>
    <row r="202" spans="11:14" x14ac:dyDescent="0.55000000000000004">
      <c r="K202">
        <v>2050</v>
      </c>
      <c r="L202" cm="1">
        <f t="array" ref="L202">_xlfn.XLOOKUP(Table10[[#This Row],[year]],Table9[year],Table9[GHG emission],_xlfn.LAMBDA(_xlpm.x,2400000000*EXP(0.0169*_xlpm.x))(Table10[[#This Row],[year]]-$A$2))</f>
        <v>70489850671.894638</v>
      </c>
      <c r="M202" cm="1">
        <f t="array" ref="M202">_xlfn.XLOOKUP(1,(Table10[[#This Row],[year]]=co2_mitigation_2c[Year])*(("Historical"=co2_mitigation_2c[Entity])+("Start in 2019"=co2_mitigation_2c[Entity])),co2_mitigation_2c[CO2 mitigation curves to meet a 2C target])</f>
        <v>12768639000</v>
      </c>
      <c r="N202" cm="1">
        <f t="array" ref="N202">_xlfn.XLOOKUP(1,(Table10[[#This Row],[year]]=co2_mitigation_15c[Year])*(("Historical"=co2_mitigation_15c[Entity])+("Start in 2019"=co2_mitigation_15c[Entity])),co2_mitigation_15c[CO2 mitigation curves to meet a 1.5C target])</f>
        <v>142471000</v>
      </c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66FC-2033-4834-8B9E-DE2C51940444}">
  <dimension ref="A1:Y102"/>
  <sheetViews>
    <sheetView topLeftCell="M1" zoomScaleNormal="100" workbookViewId="0">
      <selection activeCell="V4" sqref="V1:Y87"/>
    </sheetView>
  </sheetViews>
  <sheetFormatPr defaultRowHeight="15.3" x14ac:dyDescent="0.55000000000000004"/>
  <cols>
    <col min="1" max="1" width="7.234375" bestFit="1" customWidth="1"/>
    <col min="2" max="2" width="19.5859375" bestFit="1" customWidth="1"/>
    <col min="11" max="11" width="7.234375" bestFit="1" customWidth="1"/>
    <col min="12" max="12" width="19.5859375" bestFit="1" customWidth="1"/>
    <col min="13" max="13" width="23.46875" bestFit="1" customWidth="1"/>
    <col min="21" max="22" width="7.234375" bestFit="1" customWidth="1"/>
    <col min="23" max="23" width="19" bestFit="1" customWidth="1"/>
    <col min="24" max="24" width="13.17578125" bestFit="1" customWidth="1"/>
    <col min="25" max="25" width="14.87890625" bestFit="1" customWidth="1"/>
  </cols>
  <sheetData>
    <row r="1" spans="1:25" x14ac:dyDescent="0.55000000000000004">
      <c r="A1" t="s">
        <v>11</v>
      </c>
      <c r="B1" t="s">
        <v>12</v>
      </c>
      <c r="K1" t="s">
        <v>11</v>
      </c>
      <c r="L1" t="s">
        <v>12</v>
      </c>
      <c r="M1" t="s">
        <v>50</v>
      </c>
      <c r="V1" t="s">
        <v>11</v>
      </c>
      <c r="W1" t="s">
        <v>48</v>
      </c>
      <c r="X1" t="s">
        <v>51</v>
      </c>
      <c r="Y1" t="s">
        <v>52</v>
      </c>
    </row>
    <row r="2" spans="1:25" x14ac:dyDescent="0.55000000000000004">
      <c r="A2">
        <v>2015</v>
      </c>
      <c r="B2" cm="1">
        <f t="array" ref="B2">_xlfn.XLOOKUP(1,("Production and conversion"=ghg_emissions_plastic_stage[Entity])*(Table4[[#This Row],[year]]=ghg_emissions_plastic_stage[Year]),ghg_emissions_plastic_stage[All greenhouse gases])/_xlfn.XLOOKUP(Table4[[#This Row],[year]],global_plastics_production[Year],global_plastics_production[Annual plastic production between 1950 and 2019])</f>
        <v>3.9438845144356955</v>
      </c>
      <c r="K2">
        <v>1950</v>
      </c>
      <c r="L2" cm="1">
        <f t="array" ref="L2">_xlfn.XLOOKUP(Table5[[#This Row],[year]],Table4[year],Table4[GHG/plastic ratio],_xlfn.LAMBDA(_xlpm.x,4.032*EXP(-0.032*_xlpm.x))(Table5[[#This Row],[year]]-$A$2))</f>
        <v>32.274018662442899</v>
      </c>
      <c r="M2">
        <f>_xlfn.XLOOKUP(Table5[[#This Row],[year]],Table7[year],Table7[extrapolated plastic production])*_xlfn.XLOOKUP(Table5[[#This Row],[year]],Table5[year],Table5[GHG/plastic ratio])</f>
        <v>64548037.3248858</v>
      </c>
      <c r="V2">
        <v>1950</v>
      </c>
      <c r="W2">
        <f>_xlfn.XLOOKUP(Table14[[#This Row],[year]],Table5[year],Table5[plastic GHG emission])/_xlfn.XLOOKUP(Table14[[#This Row],[year]],Table10[year],Table10[business as usual])</f>
        <v>5.5667659508550271E-3</v>
      </c>
      <c r="X2">
        <f>_xlfn.XLOOKUP(Table14[[#This Row],[year]],Table5[year],Table5[plastic GHG emission])/_xlfn.XLOOKUP(Table14[[#This Row],[year]],Table10[year],Table10[below 2 °C])</f>
        <v>5.5667659508550271E-3</v>
      </c>
      <c r="Y2">
        <f>_xlfn.XLOOKUP(Table14[[#This Row],[year]],Table5[year],Table5[plastic GHG emission])/_xlfn.XLOOKUP(Table14[[#This Row],[year]],Table10[year],Table10[below 1.5 °C])</f>
        <v>5.5667659508550271E-3</v>
      </c>
    </row>
    <row r="3" spans="1:25" x14ac:dyDescent="0.55000000000000004">
      <c r="A3">
        <v>2016</v>
      </c>
      <c r="B3" cm="1">
        <f t="array" ref="B3">_xlfn.XLOOKUP(1,("Production and conversion"=ghg_emissions_plastic_stage[Entity])*(Table4[[#This Row],[year]]=ghg_emissions_plastic_stage[Year]),ghg_emissions_plastic_stage[All greenhouse gases])/_xlfn.XLOOKUP(Table4[[#This Row],[year]],global_plastics_production[Year],global_plastics_production[Annual plastic production between 1950 and 2019])</f>
        <v>3.7648543932008498</v>
      </c>
      <c r="K3">
        <v>1951</v>
      </c>
      <c r="L3" cm="1">
        <f t="array" ref="L3">_xlfn.XLOOKUP(Table5[[#This Row],[year]],Table4[year],Table4[GHG/plastic ratio],_xlfn.LAMBDA(_xlpm.x,4.032*EXP(-0.032*_xlpm.x))(Table5[[#This Row],[year]]-$A$2))</f>
        <v>31.257599504722805</v>
      </c>
      <c r="M3">
        <f>_xlfn.XLOOKUP(Table5[[#This Row],[year]],Table7[year],Table7[extrapolated plastic production])*_xlfn.XLOOKUP(Table5[[#This Row],[year]],Table5[year],Table5[GHG/plastic ratio])</f>
        <v>62515199.009445608</v>
      </c>
      <c r="V3">
        <v>1951</v>
      </c>
      <c r="W3">
        <f>_xlfn.XLOOKUP(Table14[[#This Row],[year]],Table5[year],Table5[plastic GHG emission])/_xlfn.XLOOKUP(Table14[[#This Row],[year]],Table10[year],Table10[business as usual])</f>
        <v>5.1096751109834092E-3</v>
      </c>
      <c r="X3">
        <f>_xlfn.XLOOKUP(Table14[[#This Row],[year]],Table5[year],Table5[plastic GHG emission])/_xlfn.XLOOKUP(Table14[[#This Row],[year]],Table10[year],Table10[below 2 °C])</f>
        <v>5.1096751109834092E-3</v>
      </c>
      <c r="Y3">
        <f>_xlfn.XLOOKUP(Table14[[#This Row],[year]],Table5[year],Table5[plastic GHG emission])/_xlfn.XLOOKUP(Table14[[#This Row],[year]],Table10[year],Table10[below 1.5 °C])</f>
        <v>5.1096751109834092E-3</v>
      </c>
    </row>
    <row r="4" spans="1:25" x14ac:dyDescent="0.55000000000000004">
      <c r="A4">
        <v>2017</v>
      </c>
      <c r="B4" cm="1">
        <f t="array" ref="B4">_xlfn.XLOOKUP(1,("Production and conversion"=ghg_emissions_plastic_stage[Entity])*(Table4[[#This Row],[year]]=ghg_emissions_plastic_stage[Year]),ghg_emissions_plastic_stage[All greenhouse gases])/_xlfn.XLOOKUP(Table4[[#This Row],[year]],global_plastics_production[Year],global_plastics_production[Annual plastic production between 1950 and 2019])</f>
        <v>3.6255706131971599</v>
      </c>
      <c r="K4">
        <v>1952</v>
      </c>
      <c r="L4" cm="1">
        <f t="array" ref="L4">_xlfn.XLOOKUP(Table5[[#This Row],[year]],Table4[year],Table4[GHG/plastic ratio],_xlfn.LAMBDA(_xlpm.x,4.032*EXP(-0.032*_xlpm.x))(Table5[[#This Row],[year]]-$A$2))</f>
        <v>30.273190860319502</v>
      </c>
      <c r="M4">
        <f>_xlfn.XLOOKUP(Table5[[#This Row],[year]],Table7[year],Table7[extrapolated plastic production])*_xlfn.XLOOKUP(Table5[[#This Row],[year]],Table5[year],Table5[GHG/plastic ratio])</f>
        <v>60546381.720639005</v>
      </c>
      <c r="V4">
        <v>1952</v>
      </c>
      <c r="W4">
        <f>_xlfn.XLOOKUP(Table14[[#This Row],[year]],Table5[year],Table5[plastic GHG emission])/_xlfn.XLOOKUP(Table14[[#This Row],[year]],Table10[year],Table10[business as usual])</f>
        <v>4.8861674236285136E-3</v>
      </c>
      <c r="X4">
        <f>_xlfn.XLOOKUP(Table14[[#This Row],[year]],Table5[year],Table5[plastic GHG emission])/_xlfn.XLOOKUP(Table14[[#This Row],[year]],Table10[year],Table10[below 2 °C])</f>
        <v>4.8861674236285136E-3</v>
      </c>
      <c r="Y4">
        <f>_xlfn.XLOOKUP(Table14[[#This Row],[year]],Table5[year],Table5[plastic GHG emission])/_xlfn.XLOOKUP(Table14[[#This Row],[year]],Table10[year],Table10[below 1.5 °C])</f>
        <v>4.8861674236285136E-3</v>
      </c>
    </row>
    <row r="5" spans="1:25" x14ac:dyDescent="0.55000000000000004">
      <c r="A5">
        <v>2018</v>
      </c>
      <c r="B5" cm="1">
        <f t="array" ref="B5">_xlfn.XLOOKUP(1,("Production and conversion"=ghg_emissions_plastic_stage[Entity])*(Table4[[#This Row],[year]]=ghg_emissions_plastic_stage[Year]),ghg_emissions_plastic_stage[All greenhouse gases])/_xlfn.XLOOKUP(Table4[[#This Row],[year]],global_plastics_production[Year],global_plastics_production[Annual plastic production between 1950 and 2019])</f>
        <v>3.5338665365060704</v>
      </c>
      <c r="K5">
        <v>1953</v>
      </c>
      <c r="L5" cm="1">
        <f t="array" ref="L5">_xlfn.XLOOKUP(Table5[[#This Row],[year]],Table4[year],Table4[GHG/plastic ratio],_xlfn.LAMBDA(_xlpm.x,4.032*EXP(-0.032*_xlpm.x))(Table5[[#This Row],[year]]-$A$2))</f>
        <v>29.319784608759242</v>
      </c>
      <c r="M5">
        <f>_xlfn.XLOOKUP(Table5[[#This Row],[year]],Table7[year],Table7[extrapolated plastic production])*_xlfn.XLOOKUP(Table5[[#This Row],[year]],Table5[year],Table5[GHG/plastic ratio])</f>
        <v>87959353.826277733</v>
      </c>
      <c r="V5">
        <v>1953</v>
      </c>
      <c r="W5">
        <f>_xlfn.XLOOKUP(Table14[[#This Row],[year]],Table5[year],Table5[plastic GHG emission])/_xlfn.XLOOKUP(Table14[[#This Row],[year]],Table10[year],Table10[business as usual])</f>
        <v>6.9404892722870152E-3</v>
      </c>
      <c r="X5">
        <f>_xlfn.XLOOKUP(Table14[[#This Row],[year]],Table5[year],Table5[plastic GHG emission])/_xlfn.XLOOKUP(Table14[[#This Row],[year]],Table10[year],Table10[below 2 °C])</f>
        <v>6.9404892722870152E-3</v>
      </c>
      <c r="Y5">
        <f>_xlfn.XLOOKUP(Table14[[#This Row],[year]],Table5[year],Table5[plastic GHG emission])/_xlfn.XLOOKUP(Table14[[#This Row],[year]],Table10[year],Table10[below 1.5 °C])</f>
        <v>6.9404892722870152E-3</v>
      </c>
    </row>
    <row r="6" spans="1:25" x14ac:dyDescent="0.55000000000000004">
      <c r="A6">
        <v>2019</v>
      </c>
      <c r="B6" cm="1">
        <f t="array" ref="B6">_xlfn.XLOOKUP(1,("Production and conversion"=ghg_emissions_plastic_stage[Entity])*(Table4[[#This Row],[year]]=ghg_emissions_plastic_stage[Year]),ghg_emissions_plastic_stage[All greenhouse gases])/_xlfn.XLOOKUP(Table4[[#This Row],[year]],global_plastics_production[Year],global_plastics_production[Annual plastic production between 1950 and 2019])</f>
        <v>3.470155108683703</v>
      </c>
      <c r="K6">
        <v>1954</v>
      </c>
      <c r="L6" cm="1">
        <f t="array" ref="L6">_xlfn.XLOOKUP(Table5[[#This Row],[year]],Table4[year],Table4[GHG/plastic ratio],_xlfn.LAMBDA(_xlpm.x,4.032*EXP(-0.032*_xlpm.x))(Table5[[#This Row],[year]]-$A$2))</f>
        <v>28.396404378727677</v>
      </c>
      <c r="M6">
        <f>_xlfn.XLOOKUP(Table5[[#This Row],[year]],Table7[year],Table7[extrapolated plastic production])*_xlfn.XLOOKUP(Table5[[#This Row],[year]],Table5[year],Table5[GHG/plastic ratio])</f>
        <v>85189213.136183038</v>
      </c>
      <c r="V6">
        <v>1954</v>
      </c>
      <c r="W6">
        <f>_xlfn.XLOOKUP(Table14[[#This Row],[year]],Table5[year],Table5[plastic GHG emission])/_xlfn.XLOOKUP(Table14[[#This Row],[year]],Table10[year],Table10[business as usual])</f>
        <v>6.5921708473840731E-3</v>
      </c>
      <c r="X6">
        <f>_xlfn.XLOOKUP(Table14[[#This Row],[year]],Table5[year],Table5[plastic GHG emission])/_xlfn.XLOOKUP(Table14[[#This Row],[year]],Table10[year],Table10[below 2 °C])</f>
        <v>6.5921708473840731E-3</v>
      </c>
      <c r="Y6">
        <f>_xlfn.XLOOKUP(Table14[[#This Row],[year]],Table5[year],Table5[plastic GHG emission])/_xlfn.XLOOKUP(Table14[[#This Row],[year]],Table10[year],Table10[below 1.5 °C])</f>
        <v>6.5921708473840731E-3</v>
      </c>
    </row>
    <row r="7" spans="1:25" x14ac:dyDescent="0.55000000000000004">
      <c r="K7">
        <v>1955</v>
      </c>
      <c r="L7" cm="1">
        <f t="array" ref="L7">_xlfn.XLOOKUP(Table5[[#This Row],[year]],Table4[year],Table4[GHG/plastic ratio],_xlfn.LAMBDA(_xlpm.x,4.032*EXP(-0.032*_xlpm.x))(Table5[[#This Row],[year]]-$A$2))</f>
        <v>27.502104548180302</v>
      </c>
      <c r="M7">
        <f>_xlfn.XLOOKUP(Table5[[#This Row],[year]],Table7[year],Table7[extrapolated plastic production])*_xlfn.XLOOKUP(Table5[[#This Row],[year]],Table5[year],Table5[GHG/plastic ratio])</f>
        <v>110008418.1927212</v>
      </c>
      <c r="V7">
        <v>1955</v>
      </c>
      <c r="W7">
        <f>_xlfn.XLOOKUP(Table14[[#This Row],[year]],Table5[year],Table5[plastic GHG emission])/_xlfn.XLOOKUP(Table14[[#This Row],[year]],Table10[year],Table10[business as usual])</f>
        <v>8.0503169381456012E-3</v>
      </c>
      <c r="X7">
        <f>_xlfn.XLOOKUP(Table14[[#This Row],[year]],Table5[year],Table5[plastic GHG emission])/_xlfn.XLOOKUP(Table14[[#This Row],[year]],Table10[year],Table10[below 2 °C])</f>
        <v>8.0503169381456012E-3</v>
      </c>
      <c r="Y7">
        <f>_xlfn.XLOOKUP(Table14[[#This Row],[year]],Table5[year],Table5[plastic GHG emission])/_xlfn.XLOOKUP(Table14[[#This Row],[year]],Table10[year],Table10[below 1.5 °C])</f>
        <v>8.0503169381456012E-3</v>
      </c>
    </row>
    <row r="8" spans="1:25" x14ac:dyDescent="0.55000000000000004">
      <c r="K8">
        <v>1956</v>
      </c>
      <c r="L8" cm="1">
        <f t="array" ref="L8">_xlfn.XLOOKUP(Table5[[#This Row],[year]],Table4[year],Table4[GHG/plastic ratio],_xlfn.LAMBDA(_xlpm.x,4.032*EXP(-0.032*_xlpm.x))(Table5[[#This Row],[year]]-$A$2))</f>
        <v>26.635969275942866</v>
      </c>
      <c r="M8">
        <f>_xlfn.XLOOKUP(Table5[[#This Row],[year]],Table7[year],Table7[extrapolated plastic production])*_xlfn.XLOOKUP(Table5[[#This Row],[year]],Table5[year],Table5[GHG/plastic ratio])</f>
        <v>133179846.37971433</v>
      </c>
      <c r="V8">
        <v>1956</v>
      </c>
      <c r="W8">
        <f>_xlfn.XLOOKUP(Table14[[#This Row],[year]],Table5[year],Table5[plastic GHG emission])/_xlfn.XLOOKUP(Table14[[#This Row],[year]],Table10[year],Table10[business as usual])</f>
        <v>9.3371876593697969E-3</v>
      </c>
      <c r="X8">
        <f>_xlfn.XLOOKUP(Table14[[#This Row],[year]],Table5[year],Table5[plastic GHG emission])/_xlfn.XLOOKUP(Table14[[#This Row],[year]],Table10[year],Table10[below 2 °C])</f>
        <v>9.3371876593697969E-3</v>
      </c>
      <c r="Y8">
        <f>_xlfn.XLOOKUP(Table14[[#This Row],[year]],Table5[year],Table5[plastic GHG emission])/_xlfn.XLOOKUP(Table14[[#This Row],[year]],Table10[year],Table10[below 1.5 °C])</f>
        <v>9.3371876593697969E-3</v>
      </c>
    </row>
    <row r="9" spans="1:25" x14ac:dyDescent="0.55000000000000004">
      <c r="K9">
        <v>1957</v>
      </c>
      <c r="L9" cm="1">
        <f t="array" ref="L9">_xlfn.XLOOKUP(Table5[[#This Row],[year]],Table4[year],Table4[GHG/plastic ratio],_xlfn.LAMBDA(_xlpm.x,4.032*EXP(-0.032*_xlpm.x))(Table5[[#This Row],[year]]-$A$2))</f>
        <v>25.797111563809942</v>
      </c>
      <c r="M9">
        <f>_xlfn.XLOOKUP(Table5[[#This Row],[year]],Table7[year],Table7[extrapolated plastic production])*_xlfn.XLOOKUP(Table5[[#This Row],[year]],Table5[year],Table5[GHG/plastic ratio])</f>
        <v>128985557.81904972</v>
      </c>
      <c r="V9">
        <v>1957</v>
      </c>
      <c r="W9">
        <f>_xlfn.XLOOKUP(Table14[[#This Row],[year]],Table5[year],Table5[plastic GHG emission])/_xlfn.XLOOKUP(Table14[[#This Row],[year]],Table10[year],Table10[business as usual])</f>
        <v>8.8198732913462446E-3</v>
      </c>
      <c r="X9">
        <f>_xlfn.XLOOKUP(Table14[[#This Row],[year]],Table5[year],Table5[plastic GHG emission])/_xlfn.XLOOKUP(Table14[[#This Row],[year]],Table10[year],Table10[below 2 °C])</f>
        <v>8.8198732913462446E-3</v>
      </c>
      <c r="Y9">
        <f>_xlfn.XLOOKUP(Table14[[#This Row],[year]],Table5[year],Table5[plastic GHG emission])/_xlfn.XLOOKUP(Table14[[#This Row],[year]],Table10[year],Table10[below 1.5 °C])</f>
        <v>8.8198732913462446E-3</v>
      </c>
    </row>
    <row r="10" spans="1:25" x14ac:dyDescent="0.55000000000000004">
      <c r="K10">
        <v>1958</v>
      </c>
      <c r="L10" cm="1">
        <f t="array" ref="L10">_xlfn.XLOOKUP(Table5[[#This Row],[year]],Table4[year],Table4[GHG/plastic ratio],_xlfn.LAMBDA(_xlpm.x,4.032*EXP(-0.032*_xlpm.x))(Table5[[#This Row],[year]]-$A$2))</f>
        <v>24.984672348181309</v>
      </c>
      <c r="M10">
        <f>_xlfn.XLOOKUP(Table5[[#This Row],[year]],Table7[year],Table7[extrapolated plastic production])*_xlfn.XLOOKUP(Table5[[#This Row],[year]],Table5[year],Table5[GHG/plastic ratio])</f>
        <v>149908034.08908784</v>
      </c>
      <c r="V10">
        <v>1958</v>
      </c>
      <c r="W10">
        <f>_xlfn.XLOOKUP(Table14[[#This Row],[year]],Table5[year],Table5[plastic GHG emission])/_xlfn.XLOOKUP(Table14[[#This Row],[year]],Table10[year],Table10[business as usual])</f>
        <v>1.0014377048216998E-2</v>
      </c>
      <c r="X10">
        <f>_xlfn.XLOOKUP(Table14[[#This Row],[year]],Table5[year],Table5[plastic GHG emission])/_xlfn.XLOOKUP(Table14[[#This Row],[year]],Table10[year],Table10[below 2 °C])</f>
        <v>1.0014377048216998E-2</v>
      </c>
      <c r="Y10">
        <f>_xlfn.XLOOKUP(Table14[[#This Row],[year]],Table5[year],Table5[plastic GHG emission])/_xlfn.XLOOKUP(Table14[[#This Row],[year]],Table10[year],Table10[below 1.5 °C])</f>
        <v>1.0014377048216998E-2</v>
      </c>
    </row>
    <row r="11" spans="1:25" x14ac:dyDescent="0.55000000000000004">
      <c r="K11">
        <v>1959</v>
      </c>
      <c r="L11" cm="1">
        <f t="array" ref="L11">_xlfn.XLOOKUP(Table5[[#This Row],[year]],Table4[year],Table4[GHG/plastic ratio],_xlfn.LAMBDA(_xlpm.x,4.032*EXP(-0.032*_xlpm.x))(Table5[[#This Row],[year]]-$A$2))</f>
        <v>24.197819620305719</v>
      </c>
      <c r="M11">
        <f>_xlfn.XLOOKUP(Table5[[#This Row],[year]],Table7[year],Table7[extrapolated plastic production])*_xlfn.XLOOKUP(Table5[[#This Row],[year]],Table5[year],Table5[GHG/plastic ratio])</f>
        <v>169384737.34214002</v>
      </c>
      <c r="V11">
        <v>1959</v>
      </c>
      <c r="W11">
        <f>_xlfn.XLOOKUP(Table14[[#This Row],[year]],Table5[year],Table5[plastic GHG emission])/_xlfn.XLOOKUP(Table14[[#This Row],[year]],Table10[year],Table10[business as usual])</f>
        <v>1.0935141302447491E-2</v>
      </c>
      <c r="X11">
        <f>_xlfn.XLOOKUP(Table14[[#This Row],[year]],Table5[year],Table5[plastic GHG emission])/_xlfn.XLOOKUP(Table14[[#This Row],[year]],Table10[year],Table10[below 2 °C])</f>
        <v>1.0935141302447491E-2</v>
      </c>
      <c r="Y11">
        <f>_xlfn.XLOOKUP(Table14[[#This Row],[year]],Table5[year],Table5[plastic GHG emission])/_xlfn.XLOOKUP(Table14[[#This Row],[year]],Table10[year],Table10[below 1.5 °C])</f>
        <v>1.0935141302447491E-2</v>
      </c>
    </row>
    <row r="12" spans="1:25" x14ac:dyDescent="0.55000000000000004">
      <c r="K12">
        <v>1960</v>
      </c>
      <c r="L12" cm="1">
        <f t="array" ref="L12">_xlfn.XLOOKUP(Table5[[#This Row],[year]],Table4[year],Table4[GHG/plastic ratio],_xlfn.LAMBDA(_xlpm.x,4.032*EXP(-0.032*_xlpm.x))(Table5[[#This Row],[year]]-$A$2))</f>
        <v>23.43574757423124</v>
      </c>
      <c r="M12">
        <f>_xlfn.XLOOKUP(Table5[[#This Row],[year]],Table7[year],Table7[extrapolated plastic production])*_xlfn.XLOOKUP(Table5[[#This Row],[year]],Table5[year],Table5[GHG/plastic ratio])</f>
        <v>187485980.59384993</v>
      </c>
      <c r="V12">
        <v>1960</v>
      </c>
      <c r="W12">
        <f>_xlfn.XLOOKUP(Table14[[#This Row],[year]],Table5[year],Table5[plastic GHG emission])/_xlfn.XLOOKUP(Table14[[#This Row],[year]],Table10[year],Table10[business as usual])</f>
        <v>1.217610395636394E-2</v>
      </c>
      <c r="X12">
        <f>_xlfn.XLOOKUP(Table14[[#This Row],[year]],Table5[year],Table5[plastic GHG emission])/_xlfn.XLOOKUP(Table14[[#This Row],[year]],Table10[year],Table10[below 2 °C])</f>
        <v>1.217610395636394E-2</v>
      </c>
      <c r="Y12">
        <f>_xlfn.XLOOKUP(Table14[[#This Row],[year]],Table5[year],Table5[plastic GHG emission])/_xlfn.XLOOKUP(Table14[[#This Row],[year]],Table10[year],Table10[below 1.5 °C])</f>
        <v>1.217610395636394E-2</v>
      </c>
    </row>
    <row r="13" spans="1:25" x14ac:dyDescent="0.55000000000000004">
      <c r="K13">
        <v>1961</v>
      </c>
      <c r="L13" cm="1">
        <f t="array" ref="L13">_xlfn.XLOOKUP(Table5[[#This Row],[year]],Table4[year],Table4[GHG/plastic ratio],_xlfn.LAMBDA(_xlpm.x,4.032*EXP(-0.032*_xlpm.x))(Table5[[#This Row],[year]]-$A$2))</f>
        <v>22.697675781589542</v>
      </c>
      <c r="M13">
        <f>_xlfn.XLOOKUP(Table5[[#This Row],[year]],Table7[year],Table7[extrapolated plastic production])*_xlfn.XLOOKUP(Table5[[#This Row],[year]],Table5[year],Table5[GHG/plastic ratio])</f>
        <v>204279082.03430587</v>
      </c>
      <c r="V13">
        <v>1961</v>
      </c>
      <c r="W13">
        <f>_xlfn.XLOOKUP(Table14[[#This Row],[year]],Table5[year],Table5[plastic GHG emission])/_xlfn.XLOOKUP(Table14[[#This Row],[year]],Table10[year],Table10[business as usual])</f>
        <v>1.3496700570064786E-2</v>
      </c>
      <c r="X13">
        <f>_xlfn.XLOOKUP(Table14[[#This Row],[year]],Table5[year],Table5[plastic GHG emission])/_xlfn.XLOOKUP(Table14[[#This Row],[year]],Table10[year],Table10[below 2 °C])</f>
        <v>1.3496700570064786E-2</v>
      </c>
      <c r="Y13">
        <f>_xlfn.XLOOKUP(Table14[[#This Row],[year]],Table5[year],Table5[plastic GHG emission])/_xlfn.XLOOKUP(Table14[[#This Row],[year]],Table10[year],Table10[below 1.5 °C])</f>
        <v>1.3496700570064786E-2</v>
      </c>
    </row>
    <row r="14" spans="1:25" x14ac:dyDescent="0.55000000000000004">
      <c r="K14">
        <v>1962</v>
      </c>
      <c r="L14" cm="1">
        <f t="array" ref="L14">_xlfn.XLOOKUP(Table5[[#This Row],[year]],Table4[year],Table4[GHG/plastic ratio],_xlfn.LAMBDA(_xlpm.x,4.032*EXP(-0.032*_xlpm.x))(Table5[[#This Row],[year]]-$A$2))</f>
        <v>21.982848392369068</v>
      </c>
      <c r="M14">
        <f>_xlfn.XLOOKUP(Table5[[#This Row],[year]],Table7[year],Table7[extrapolated plastic production])*_xlfn.XLOOKUP(Table5[[#This Row],[year]],Table5[year],Table5[GHG/plastic ratio])</f>
        <v>241811332.31605974</v>
      </c>
      <c r="V14">
        <v>1962</v>
      </c>
      <c r="W14">
        <f>_xlfn.XLOOKUP(Table14[[#This Row],[year]],Table5[year],Table5[plastic GHG emission])/_xlfn.XLOOKUP(Table14[[#This Row],[year]],Table10[year],Table10[business as usual])</f>
        <v>1.5813552973773865E-2</v>
      </c>
      <c r="X14">
        <f>_xlfn.XLOOKUP(Table14[[#This Row],[year]],Table5[year],Table5[plastic GHG emission])/_xlfn.XLOOKUP(Table14[[#This Row],[year]],Table10[year],Table10[below 2 °C])</f>
        <v>1.5813552973773865E-2</v>
      </c>
      <c r="Y14">
        <f>_xlfn.XLOOKUP(Table14[[#This Row],[year]],Table5[year],Table5[plastic GHG emission])/_xlfn.XLOOKUP(Table14[[#This Row],[year]],Table10[year],Table10[below 1.5 °C])</f>
        <v>1.5813552973773865E-2</v>
      </c>
    </row>
    <row r="15" spans="1:25" x14ac:dyDescent="0.55000000000000004">
      <c r="K15">
        <v>1963</v>
      </c>
      <c r="L15" cm="1">
        <f t="array" ref="L15">_xlfn.XLOOKUP(Table5[[#This Row],[year]],Table4[year],Table4[GHG/plastic ratio],_xlfn.LAMBDA(_xlpm.x,4.032*EXP(-0.032*_xlpm.x))(Table5[[#This Row],[year]]-$A$2))</f>
        <v>21.290533360858554</v>
      </c>
      <c r="M15">
        <f>_xlfn.XLOOKUP(Table5[[#This Row],[year]],Table7[year],Table7[extrapolated plastic production])*_xlfn.XLOOKUP(Table5[[#This Row],[year]],Table5[year],Table5[GHG/plastic ratio])</f>
        <v>276776933.69116122</v>
      </c>
      <c r="V15">
        <v>1963</v>
      </c>
      <c r="W15">
        <f>_xlfn.XLOOKUP(Table14[[#This Row],[year]],Table5[year],Table5[plastic GHG emission])/_xlfn.XLOOKUP(Table14[[#This Row],[year]],Table10[year],Table10[business as usual])</f>
        <v>1.7713737360384611E-2</v>
      </c>
      <c r="X15">
        <f>_xlfn.XLOOKUP(Table14[[#This Row],[year]],Table5[year],Table5[plastic GHG emission])/_xlfn.XLOOKUP(Table14[[#This Row],[year]],Table10[year],Table10[below 2 °C])</f>
        <v>1.7713737360384611E-2</v>
      </c>
      <c r="Y15">
        <f>_xlfn.XLOOKUP(Table14[[#This Row],[year]],Table5[year],Table5[plastic GHG emission])/_xlfn.XLOOKUP(Table14[[#This Row],[year]],Table10[year],Table10[below 1.5 °C])</f>
        <v>1.7713737360384611E-2</v>
      </c>
    </row>
    <row r="16" spans="1:25" x14ac:dyDescent="0.55000000000000004">
      <c r="K16">
        <v>1964</v>
      </c>
      <c r="L16" cm="1">
        <f t="array" ref="L16">_xlfn.XLOOKUP(Table5[[#This Row],[year]],Table4[year],Table4[GHG/plastic ratio],_xlfn.LAMBDA(_xlpm.x,4.032*EXP(-0.032*_xlpm.x))(Table5[[#This Row],[year]]-$A$2))</f>
        <v>20.620021695968248</v>
      </c>
      <c r="M16">
        <f>_xlfn.XLOOKUP(Table5[[#This Row],[year]],Table7[year],Table7[extrapolated plastic production])*_xlfn.XLOOKUP(Table5[[#This Row],[year]],Table5[year],Table5[GHG/plastic ratio])</f>
        <v>309300325.4395237</v>
      </c>
      <c r="V16">
        <v>1964</v>
      </c>
      <c r="W16">
        <f>_xlfn.XLOOKUP(Table14[[#This Row],[year]],Table5[year],Table5[plastic GHG emission])/_xlfn.XLOOKUP(Table14[[#This Row],[year]],Table10[year],Table10[business as usual])</f>
        <v>1.9376056884455095E-2</v>
      </c>
      <c r="X16">
        <f>_xlfn.XLOOKUP(Table14[[#This Row],[year]],Table5[year],Table5[plastic GHG emission])/_xlfn.XLOOKUP(Table14[[#This Row],[year]],Table10[year],Table10[below 2 °C])</f>
        <v>1.9376056884455095E-2</v>
      </c>
      <c r="Y16">
        <f>_xlfn.XLOOKUP(Table14[[#This Row],[year]],Table5[year],Table5[plastic GHG emission])/_xlfn.XLOOKUP(Table14[[#This Row],[year]],Table10[year],Table10[below 1.5 °C])</f>
        <v>1.9376056884455095E-2</v>
      </c>
    </row>
    <row r="17" spans="11:25" x14ac:dyDescent="0.55000000000000004">
      <c r="K17">
        <v>1965</v>
      </c>
      <c r="L17" cm="1">
        <f t="array" ref="L17">_xlfn.XLOOKUP(Table5[[#This Row],[year]],Table4[year],Table4[GHG/plastic ratio],_xlfn.LAMBDA(_xlpm.x,4.032*EXP(-0.032*_xlpm.x))(Table5[[#This Row],[year]]-$A$2))</f>
        <v>19.970626735161105</v>
      </c>
      <c r="M17">
        <f>_xlfn.XLOOKUP(Table5[[#This Row],[year]],Table7[year],Table7[extrapolated plastic production])*_xlfn.XLOOKUP(Table5[[#This Row],[year]],Table5[year],Table5[GHG/plastic ratio])</f>
        <v>339500654.49773878</v>
      </c>
      <c r="V17">
        <v>1965</v>
      </c>
      <c r="W17">
        <f>_xlfn.XLOOKUP(Table14[[#This Row],[year]],Table5[year],Table5[plastic GHG emission])/_xlfn.XLOOKUP(Table14[[#This Row],[year]],Table10[year],Table10[business as usual])</f>
        <v>2.086017451961561E-2</v>
      </c>
      <c r="X17">
        <f>_xlfn.XLOOKUP(Table14[[#This Row],[year]],Table5[year],Table5[plastic GHG emission])/_xlfn.XLOOKUP(Table14[[#This Row],[year]],Table10[year],Table10[below 2 °C])</f>
        <v>2.086017451961561E-2</v>
      </c>
      <c r="Y17">
        <f>_xlfn.XLOOKUP(Table14[[#This Row],[year]],Table5[year],Table5[plastic GHG emission])/_xlfn.XLOOKUP(Table14[[#This Row],[year]],Table10[year],Table10[below 1.5 °C])</f>
        <v>2.086017451961561E-2</v>
      </c>
    </row>
    <row r="18" spans="11:25" x14ac:dyDescent="0.55000000000000004">
      <c r="K18">
        <v>1966</v>
      </c>
      <c r="L18" cm="1">
        <f t="array" ref="L18">_xlfn.XLOOKUP(Table5[[#This Row],[year]],Table4[year],Table4[GHG/plastic ratio],_xlfn.LAMBDA(_xlpm.x,4.032*EXP(-0.032*_xlpm.x))(Table5[[#This Row],[year]]-$A$2))</f>
        <v>19.341683441250325</v>
      </c>
      <c r="M18">
        <f>_xlfn.XLOOKUP(Table5[[#This Row],[year]],Table7[year],Table7[extrapolated plastic production])*_xlfn.XLOOKUP(Table5[[#This Row],[year]],Table5[year],Table5[GHG/plastic ratio])</f>
        <v>386833668.82500648</v>
      </c>
      <c r="V18">
        <v>1966</v>
      </c>
      <c r="W18">
        <f>_xlfn.XLOOKUP(Table14[[#This Row],[year]],Table5[year],Table5[plastic GHG emission])/_xlfn.XLOOKUP(Table14[[#This Row],[year]],Table10[year],Table10[business as usual])</f>
        <v>2.3251650815185931E-2</v>
      </c>
      <c r="X18">
        <f>_xlfn.XLOOKUP(Table14[[#This Row],[year]],Table5[year],Table5[plastic GHG emission])/_xlfn.XLOOKUP(Table14[[#This Row],[year]],Table10[year],Table10[below 2 °C])</f>
        <v>2.3251650815185931E-2</v>
      </c>
      <c r="Y18">
        <f>_xlfn.XLOOKUP(Table14[[#This Row],[year]],Table5[year],Table5[plastic GHG emission])/_xlfn.XLOOKUP(Table14[[#This Row],[year]],Table10[year],Table10[below 1.5 °C])</f>
        <v>2.3251650815185931E-2</v>
      </c>
    </row>
    <row r="19" spans="11:25" x14ac:dyDescent="0.55000000000000004">
      <c r="K19">
        <v>1967</v>
      </c>
      <c r="L19" cm="1">
        <f t="array" ref="L19">_xlfn.XLOOKUP(Table5[[#This Row],[year]],Table4[year],Table4[GHG/plastic ratio],_xlfn.LAMBDA(_xlpm.x,4.032*EXP(-0.032*_xlpm.x))(Table5[[#This Row],[year]]-$A$2))</f>
        <v>18.732547721343163</v>
      </c>
      <c r="M19">
        <f>_xlfn.XLOOKUP(Table5[[#This Row],[year]],Table7[year],Table7[extrapolated plastic production])*_xlfn.XLOOKUP(Table5[[#This Row],[year]],Table5[year],Table5[GHG/plastic ratio])</f>
        <v>430848597.59089273</v>
      </c>
      <c r="V19">
        <v>1967</v>
      </c>
      <c r="W19">
        <f>_xlfn.XLOOKUP(Table14[[#This Row],[year]],Table5[year],Table5[plastic GHG emission])/_xlfn.XLOOKUP(Table14[[#This Row],[year]],Table10[year],Table10[business as usual])</f>
        <v>2.5449742905127453E-2</v>
      </c>
      <c r="X19">
        <f>_xlfn.XLOOKUP(Table14[[#This Row],[year]],Table5[year],Table5[plastic GHG emission])/_xlfn.XLOOKUP(Table14[[#This Row],[year]],Table10[year],Table10[below 2 °C])</f>
        <v>2.5449742905127453E-2</v>
      </c>
      <c r="Y19">
        <f>_xlfn.XLOOKUP(Table14[[#This Row],[year]],Table5[year],Table5[plastic GHG emission])/_xlfn.XLOOKUP(Table14[[#This Row],[year]],Table10[year],Table10[below 1.5 °C])</f>
        <v>2.5449742905127453E-2</v>
      </c>
    </row>
    <row r="20" spans="11:25" x14ac:dyDescent="0.55000000000000004">
      <c r="K20">
        <v>1968</v>
      </c>
      <c r="L20" cm="1">
        <f t="array" ref="L20">_xlfn.XLOOKUP(Table5[[#This Row],[year]],Table4[year],Table4[GHG/plastic ratio],_xlfn.LAMBDA(_xlpm.x,4.032*EXP(-0.032*_xlpm.x))(Table5[[#This Row],[year]]-$A$2))</f>
        <v>18.14259576723353</v>
      </c>
      <c r="M20">
        <f>_xlfn.XLOOKUP(Table5[[#This Row],[year]],Table7[year],Table7[extrapolated plastic production])*_xlfn.XLOOKUP(Table5[[#This Row],[year]],Table5[year],Table5[GHG/plastic ratio])</f>
        <v>489850085.71530533</v>
      </c>
      <c r="V20">
        <v>1968</v>
      </c>
      <c r="W20">
        <f>_xlfn.XLOOKUP(Table14[[#This Row],[year]],Table5[year],Table5[plastic GHG emission])/_xlfn.XLOOKUP(Table14[[#This Row],[year]],Table10[year],Table10[business as usual])</f>
        <v>2.787105916124458E-2</v>
      </c>
      <c r="X20">
        <f>_xlfn.XLOOKUP(Table14[[#This Row],[year]],Table5[year],Table5[plastic GHG emission])/_xlfn.XLOOKUP(Table14[[#This Row],[year]],Table10[year],Table10[below 2 °C])</f>
        <v>2.787105916124458E-2</v>
      </c>
      <c r="Y20">
        <f>_xlfn.XLOOKUP(Table14[[#This Row],[year]],Table5[year],Table5[plastic GHG emission])/_xlfn.XLOOKUP(Table14[[#This Row],[year]],Table10[year],Table10[below 1.5 °C])</f>
        <v>2.787105916124458E-2</v>
      </c>
    </row>
    <row r="21" spans="11:25" x14ac:dyDescent="0.55000000000000004">
      <c r="K21">
        <v>1969</v>
      </c>
      <c r="L21" cm="1">
        <f t="array" ref="L21">_xlfn.XLOOKUP(Table5[[#This Row],[year]],Table4[year],Table4[GHG/plastic ratio],_xlfn.LAMBDA(_xlpm.x,4.032*EXP(-0.032*_xlpm.x))(Table5[[#This Row],[year]]-$A$2))</f>
        <v>17.571223416567861</v>
      </c>
      <c r="M21">
        <f>_xlfn.XLOOKUP(Table5[[#This Row],[year]],Table7[year],Table7[extrapolated plastic production])*_xlfn.XLOOKUP(Table5[[#This Row],[year]],Table5[year],Table5[GHG/plastic ratio])</f>
        <v>562279149.33017159</v>
      </c>
      <c r="V21">
        <v>1969</v>
      </c>
      <c r="W21">
        <f>_xlfn.XLOOKUP(Table14[[#This Row],[year]],Table5[year],Table5[plastic GHG emission])/_xlfn.XLOOKUP(Table14[[#This Row],[year]],Table10[year],Table10[business as usual])</f>
        <v>3.0472625529472511E-2</v>
      </c>
      <c r="X21">
        <f>_xlfn.XLOOKUP(Table14[[#This Row],[year]],Table5[year],Table5[plastic GHG emission])/_xlfn.XLOOKUP(Table14[[#This Row],[year]],Table10[year],Table10[below 2 °C])</f>
        <v>3.0472625529472511E-2</v>
      </c>
      <c r="Y21">
        <f>_xlfn.XLOOKUP(Table14[[#This Row],[year]],Table5[year],Table5[plastic GHG emission])/_xlfn.XLOOKUP(Table14[[#This Row],[year]],Table10[year],Table10[below 1.5 °C])</f>
        <v>3.0472625529472511E-2</v>
      </c>
    </row>
    <row r="22" spans="11:25" x14ac:dyDescent="0.55000000000000004">
      <c r="K22">
        <v>1970</v>
      </c>
      <c r="L22" cm="1">
        <f t="array" ref="L22">_xlfn.XLOOKUP(Table5[[#This Row],[year]],Table4[year],Table4[GHG/plastic ratio],_xlfn.LAMBDA(_xlpm.x,4.032*EXP(-0.032*_xlpm.x))(Table5[[#This Row],[year]]-$A$2))</f>
        <v>17.0178455341301</v>
      </c>
      <c r="M22">
        <f>_xlfn.XLOOKUP(Table5[[#This Row],[year]],Table7[year],Table7[extrapolated plastic production])*_xlfn.XLOOKUP(Table5[[#This Row],[year]],Table5[year],Table5[GHG/plastic ratio])</f>
        <v>595624593.69455349</v>
      </c>
      <c r="V22">
        <v>1970</v>
      </c>
      <c r="W22">
        <f>_xlfn.XLOOKUP(Table14[[#This Row],[year]],Table5[year],Table5[plastic GHG emission])/_xlfn.XLOOKUP(Table14[[#This Row],[year]],Table10[year],Table10[business as usual])</f>
        <v>3.0545439937434356E-2</v>
      </c>
      <c r="X22">
        <f>_xlfn.XLOOKUP(Table14[[#This Row],[year]],Table5[year],Table5[plastic GHG emission])/_xlfn.XLOOKUP(Table14[[#This Row],[year]],Table10[year],Table10[below 2 °C])</f>
        <v>3.0545439937434356E-2</v>
      </c>
      <c r="Y22">
        <f>_xlfn.XLOOKUP(Table14[[#This Row],[year]],Table5[year],Table5[plastic GHG emission])/_xlfn.XLOOKUP(Table14[[#This Row],[year]],Table10[year],Table10[below 1.5 °C])</f>
        <v>3.0545439937434356E-2</v>
      </c>
    </row>
    <row r="23" spans="11:25" x14ac:dyDescent="0.55000000000000004">
      <c r="K23">
        <v>1971</v>
      </c>
      <c r="L23" cm="1">
        <f t="array" ref="L23">_xlfn.XLOOKUP(Table5[[#This Row],[year]],Table4[year],Table4[GHG/plastic ratio],_xlfn.LAMBDA(_xlpm.x,4.032*EXP(-0.032*_xlpm.x))(Table5[[#This Row],[year]]-$A$2))</f>
        <v>16.481895412612079</v>
      </c>
      <c r="M23">
        <f>_xlfn.XLOOKUP(Table5[[#This Row],[year]],Table7[year],Table7[extrapolated plastic production])*_xlfn.XLOOKUP(Table5[[#This Row],[year]],Table5[year],Table5[GHG/plastic ratio])</f>
        <v>626312025.67925906</v>
      </c>
      <c r="V23">
        <v>1971</v>
      </c>
      <c r="W23">
        <f>_xlfn.XLOOKUP(Table14[[#This Row],[year]],Table5[year],Table5[plastic GHG emission])/_xlfn.XLOOKUP(Table14[[#This Row],[year]],Table10[year],Table10[business as usual])</f>
        <v>3.1302152314221149E-2</v>
      </c>
      <c r="X23">
        <f>_xlfn.XLOOKUP(Table14[[#This Row],[year]],Table5[year],Table5[plastic GHG emission])/_xlfn.XLOOKUP(Table14[[#This Row],[year]],Table10[year],Table10[below 2 °C])</f>
        <v>3.1302152314221149E-2</v>
      </c>
      <c r="Y23">
        <f>_xlfn.XLOOKUP(Table14[[#This Row],[year]],Table5[year],Table5[plastic GHG emission])/_xlfn.XLOOKUP(Table14[[#This Row],[year]],Table10[year],Table10[below 1.5 °C])</f>
        <v>3.1302152314221149E-2</v>
      </c>
    </row>
    <row r="24" spans="11:25" x14ac:dyDescent="0.55000000000000004">
      <c r="K24">
        <v>1972</v>
      </c>
      <c r="L24" cm="1">
        <f t="array" ref="L24">_xlfn.XLOOKUP(Table5[[#This Row],[year]],Table4[year],Table4[GHG/plastic ratio],_xlfn.LAMBDA(_xlpm.x,4.032*EXP(-0.032*_xlpm.x))(Table5[[#This Row],[year]]-$A$2))</f>
        <v>15.962824192255733</v>
      </c>
      <c r="M24">
        <f>_xlfn.XLOOKUP(Table5[[#This Row],[year]],Table7[year],Table7[extrapolated plastic production])*_xlfn.XLOOKUP(Table5[[#This Row],[year]],Table5[year],Table5[GHG/plastic ratio])</f>
        <v>702364264.45925224</v>
      </c>
      <c r="V24">
        <v>1972</v>
      </c>
      <c r="W24">
        <f>_xlfn.XLOOKUP(Table14[[#This Row],[year]],Table5[year],Table5[plastic GHG emission])/_xlfn.XLOOKUP(Table14[[#This Row],[year]],Table10[year],Table10[business as usual])</f>
        <v>3.4071302604275898E-2</v>
      </c>
      <c r="X24">
        <f>_xlfn.XLOOKUP(Table14[[#This Row],[year]],Table5[year],Table5[plastic GHG emission])/_xlfn.XLOOKUP(Table14[[#This Row],[year]],Table10[year],Table10[below 2 °C])</f>
        <v>3.4071302604275898E-2</v>
      </c>
      <c r="Y24">
        <f>_xlfn.XLOOKUP(Table14[[#This Row],[year]],Table5[year],Table5[plastic GHG emission])/_xlfn.XLOOKUP(Table14[[#This Row],[year]],Table10[year],Table10[below 1.5 °C])</f>
        <v>3.4071302604275898E-2</v>
      </c>
    </row>
    <row r="25" spans="11:25" x14ac:dyDescent="0.55000000000000004">
      <c r="K25">
        <v>1973</v>
      </c>
      <c r="L25" cm="1">
        <f t="array" ref="L25">_xlfn.XLOOKUP(Table5[[#This Row],[year]],Table4[year],Table4[GHG/plastic ratio],_xlfn.LAMBDA(_xlpm.x,4.032*EXP(-0.032*_xlpm.x))(Table5[[#This Row],[year]]-$A$2))</f>
        <v>15.460100298772728</v>
      </c>
      <c r="M25">
        <f>_xlfn.XLOOKUP(Table5[[#This Row],[year]],Table7[year],Table7[extrapolated plastic production])*_xlfn.XLOOKUP(Table5[[#This Row],[year]],Table5[year],Table5[GHG/plastic ratio])</f>
        <v>788465115.23740911</v>
      </c>
      <c r="V25">
        <v>1973</v>
      </c>
      <c r="W25">
        <f>_xlfn.XLOOKUP(Table14[[#This Row],[year]],Table5[year],Table5[plastic GHG emission])/_xlfn.XLOOKUP(Table14[[#This Row],[year]],Table10[year],Table10[business as usual])</f>
        <v>3.6867525181255467E-2</v>
      </c>
      <c r="X25">
        <f>_xlfn.XLOOKUP(Table14[[#This Row],[year]],Table5[year],Table5[plastic GHG emission])/_xlfn.XLOOKUP(Table14[[#This Row],[year]],Table10[year],Table10[below 2 °C])</f>
        <v>3.6867525181255467E-2</v>
      </c>
      <c r="Y25">
        <f>_xlfn.XLOOKUP(Table14[[#This Row],[year]],Table5[year],Table5[plastic GHG emission])/_xlfn.XLOOKUP(Table14[[#This Row],[year]],Table10[year],Table10[below 1.5 °C])</f>
        <v>3.6867525181255467E-2</v>
      </c>
    </row>
    <row r="26" spans="11:25" x14ac:dyDescent="0.55000000000000004">
      <c r="K26">
        <v>1974</v>
      </c>
      <c r="L26" cm="1">
        <f t="array" ref="L26">_xlfn.XLOOKUP(Table5[[#This Row],[year]],Table4[year],Table4[GHG/plastic ratio],_xlfn.LAMBDA(_xlpm.x,4.032*EXP(-0.032*_xlpm.x))(Table5[[#This Row],[year]]-$A$2))</f>
        <v>14.973208898965956</v>
      </c>
      <c r="M26">
        <f>_xlfn.XLOOKUP(Table5[[#This Row],[year]],Table7[year],Table7[extrapolated plastic production])*_xlfn.XLOOKUP(Table5[[#This Row],[year]],Table5[year],Table5[GHG/plastic ratio])</f>
        <v>763633653.84726369</v>
      </c>
      <c r="V26">
        <v>1974</v>
      </c>
      <c r="W26">
        <f>_xlfn.XLOOKUP(Table14[[#This Row],[year]],Table5[year],Table5[plastic GHG emission])/_xlfn.XLOOKUP(Table14[[#This Row],[year]],Table10[year],Table10[business as usual])</f>
        <v>3.6041427400739588E-2</v>
      </c>
      <c r="X26">
        <f>_xlfn.XLOOKUP(Table14[[#This Row],[year]],Table5[year],Table5[plastic GHG emission])/_xlfn.XLOOKUP(Table14[[#This Row],[year]],Table10[year],Table10[below 2 °C])</f>
        <v>3.6041427400739588E-2</v>
      </c>
      <c r="Y26">
        <f>_xlfn.XLOOKUP(Table14[[#This Row],[year]],Table5[year],Table5[plastic GHG emission])/_xlfn.XLOOKUP(Table14[[#This Row],[year]],Table10[year],Table10[below 1.5 °C])</f>
        <v>3.6041427400739588E-2</v>
      </c>
    </row>
    <row r="27" spans="11:25" x14ac:dyDescent="0.55000000000000004">
      <c r="K27">
        <v>1975</v>
      </c>
      <c r="L27" cm="1">
        <f t="array" ref="L27">_xlfn.XLOOKUP(Table5[[#This Row],[year]],Table4[year],Table4[GHG/plastic ratio],_xlfn.LAMBDA(_xlpm.x,4.032*EXP(-0.032*_xlpm.x))(Table5[[#This Row],[year]]-$A$2))</f>
        <v>14.501651373495344</v>
      </c>
      <c r="M27">
        <f>_xlfn.XLOOKUP(Table5[[#This Row],[year]],Table7[year],Table7[extrapolated plastic production])*_xlfn.XLOOKUP(Table5[[#This Row],[year]],Table5[year],Table5[GHG/plastic ratio])</f>
        <v>667075963.18078578</v>
      </c>
      <c r="V27">
        <v>1975</v>
      </c>
      <c r="W27">
        <f>_xlfn.XLOOKUP(Table14[[#This Row],[year]],Table5[year],Table5[plastic GHG emission])/_xlfn.XLOOKUP(Table14[[#This Row],[year]],Table10[year],Table10[business as usual])</f>
        <v>3.1640667980377325E-2</v>
      </c>
      <c r="X27">
        <f>_xlfn.XLOOKUP(Table14[[#This Row],[year]],Table5[year],Table5[plastic GHG emission])/_xlfn.XLOOKUP(Table14[[#This Row],[year]],Table10[year],Table10[below 2 °C])</f>
        <v>3.1640667980377325E-2</v>
      </c>
      <c r="Y27">
        <f>_xlfn.XLOOKUP(Table14[[#This Row],[year]],Table5[year],Table5[plastic GHG emission])/_xlfn.XLOOKUP(Table14[[#This Row],[year]],Table10[year],Table10[below 1.5 °C])</f>
        <v>3.1640667980377325E-2</v>
      </c>
    </row>
    <row r="28" spans="11:25" x14ac:dyDescent="0.55000000000000004">
      <c r="K28">
        <v>1976</v>
      </c>
      <c r="L28" cm="1">
        <f t="array" ref="L28">_xlfn.XLOOKUP(Table5[[#This Row],[year]],Table4[year],Table4[GHG/plastic ratio],_xlfn.LAMBDA(_xlpm.x,4.032*EXP(-0.032*_xlpm.x))(Table5[[#This Row],[year]]-$A$2))</f>
        <v>14.044944806248076</v>
      </c>
      <c r="M28">
        <f>_xlfn.XLOOKUP(Table5[[#This Row],[year]],Table7[year],Table7[extrapolated plastic production])*_xlfn.XLOOKUP(Table5[[#This Row],[year]],Table5[year],Table5[GHG/plastic ratio])</f>
        <v>758427019.53739607</v>
      </c>
      <c r="V28">
        <v>1976</v>
      </c>
      <c r="W28">
        <f>_xlfn.XLOOKUP(Table14[[#This Row],[year]],Table5[year],Table5[plastic GHG emission])/_xlfn.XLOOKUP(Table14[[#This Row],[year]],Table10[year],Table10[business as usual])</f>
        <v>3.4589840833904539E-2</v>
      </c>
      <c r="X28">
        <f>_xlfn.XLOOKUP(Table14[[#This Row],[year]],Table5[year],Table5[plastic GHG emission])/_xlfn.XLOOKUP(Table14[[#This Row],[year]],Table10[year],Table10[below 2 °C])</f>
        <v>3.4589840833904539E-2</v>
      </c>
      <c r="Y28">
        <f>_xlfn.XLOOKUP(Table14[[#This Row],[year]],Table5[year],Table5[plastic GHG emission])/_xlfn.XLOOKUP(Table14[[#This Row],[year]],Table10[year],Table10[below 1.5 °C])</f>
        <v>3.4589840833904539E-2</v>
      </c>
    </row>
    <row r="29" spans="11:25" x14ac:dyDescent="0.55000000000000004">
      <c r="K29">
        <v>1977</v>
      </c>
      <c r="L29" cm="1">
        <f t="array" ref="L29">_xlfn.XLOOKUP(Table5[[#This Row],[year]],Table4[year],Table4[GHG/plastic ratio],_xlfn.LAMBDA(_xlpm.x,4.032*EXP(-0.032*_xlpm.x))(Table5[[#This Row],[year]]-$A$2))</f>
        <v>13.602621489790302</v>
      </c>
      <c r="M29">
        <f>_xlfn.XLOOKUP(Table5[[#This Row],[year]],Table7[year],Table7[extrapolated plastic production])*_xlfn.XLOOKUP(Table5[[#This Row],[year]],Table5[year],Table5[GHG/plastic ratio])</f>
        <v>802554667.89762783</v>
      </c>
      <c r="V29">
        <v>1977</v>
      </c>
      <c r="W29">
        <f>_xlfn.XLOOKUP(Table14[[#This Row],[year]],Table5[year],Table5[plastic GHG emission])/_xlfn.XLOOKUP(Table14[[#This Row],[year]],Table10[year],Table10[business as usual])</f>
        <v>3.5910279363283996E-2</v>
      </c>
      <c r="X29">
        <f>_xlfn.XLOOKUP(Table14[[#This Row],[year]],Table5[year],Table5[plastic GHG emission])/_xlfn.XLOOKUP(Table14[[#This Row],[year]],Table10[year],Table10[below 2 °C])</f>
        <v>3.5910279363283996E-2</v>
      </c>
      <c r="Y29">
        <f>_xlfn.XLOOKUP(Table14[[#This Row],[year]],Table5[year],Table5[plastic GHG emission])/_xlfn.XLOOKUP(Table14[[#This Row],[year]],Table10[year],Table10[below 1.5 °C])</f>
        <v>3.5910279363283996E-2</v>
      </c>
    </row>
    <row r="30" spans="11:25" x14ac:dyDescent="0.55000000000000004">
      <c r="K30">
        <v>1978</v>
      </c>
      <c r="L30" cm="1">
        <f t="array" ref="L30">_xlfn.XLOOKUP(Table5[[#This Row],[year]],Table4[year],Table4[GHG/plastic ratio],_xlfn.LAMBDA(_xlpm.x,4.032*EXP(-0.032*_xlpm.x))(Table5[[#This Row],[year]]-$A$2))</f>
        <v>13.174228446393847</v>
      </c>
      <c r="M30">
        <f>_xlfn.XLOOKUP(Table5[[#This Row],[year]],Table7[year],Table7[extrapolated plastic production])*_xlfn.XLOOKUP(Table5[[#This Row],[year]],Table5[year],Table5[GHG/plastic ratio])</f>
        <v>843150620.56920624</v>
      </c>
      <c r="V30">
        <v>1978</v>
      </c>
      <c r="W30">
        <f>_xlfn.XLOOKUP(Table14[[#This Row],[year]],Table5[year],Table5[plastic GHG emission])/_xlfn.XLOOKUP(Table14[[#This Row],[year]],Table10[year],Table10[business as usual])</f>
        <v>3.68452831176189E-2</v>
      </c>
      <c r="X30">
        <f>_xlfn.XLOOKUP(Table14[[#This Row],[year]],Table5[year],Table5[plastic GHG emission])/_xlfn.XLOOKUP(Table14[[#This Row],[year]],Table10[year],Table10[below 2 °C])</f>
        <v>3.68452831176189E-2</v>
      </c>
      <c r="Y30">
        <f>_xlfn.XLOOKUP(Table14[[#This Row],[year]],Table5[year],Table5[plastic GHG emission])/_xlfn.XLOOKUP(Table14[[#This Row],[year]],Table10[year],Table10[below 1.5 °C])</f>
        <v>3.68452831176189E-2</v>
      </c>
    </row>
    <row r="31" spans="11:25" x14ac:dyDescent="0.55000000000000004">
      <c r="K31">
        <v>1979</v>
      </c>
      <c r="L31" cm="1">
        <f t="array" ref="L31">_xlfn.XLOOKUP(Table5[[#This Row],[year]],Table4[year],Table4[GHG/plastic ratio],_xlfn.LAMBDA(_xlpm.x,4.032*EXP(-0.032*_xlpm.x))(Table5[[#This Row],[year]]-$A$2))</f>
        <v>12.759326964147444</v>
      </c>
      <c r="M31">
        <f>_xlfn.XLOOKUP(Table5[[#This Row],[year]],Table7[year],Table7[extrapolated plastic production])*_xlfn.XLOOKUP(Table5[[#This Row],[year]],Table5[year],Table5[GHG/plastic ratio])</f>
        <v>905912214.45446849</v>
      </c>
      <c r="V31">
        <v>1979</v>
      </c>
      <c r="W31">
        <f>_xlfn.XLOOKUP(Table14[[#This Row],[year]],Table5[year],Table5[plastic GHG emission])/_xlfn.XLOOKUP(Table14[[#This Row],[year]],Table10[year],Table10[business as usual])</f>
        <v>3.8897642804334463E-2</v>
      </c>
      <c r="X31">
        <f>_xlfn.XLOOKUP(Table14[[#This Row],[year]],Table5[year],Table5[plastic GHG emission])/_xlfn.XLOOKUP(Table14[[#This Row],[year]],Table10[year],Table10[below 2 °C])</f>
        <v>3.8897642804334463E-2</v>
      </c>
      <c r="Y31">
        <f>_xlfn.XLOOKUP(Table14[[#This Row],[year]],Table5[year],Table5[plastic GHG emission])/_xlfn.XLOOKUP(Table14[[#This Row],[year]],Table10[year],Table10[below 1.5 °C])</f>
        <v>3.8897642804334463E-2</v>
      </c>
    </row>
    <row r="32" spans="11:25" x14ac:dyDescent="0.55000000000000004">
      <c r="K32">
        <v>1980</v>
      </c>
      <c r="L32" cm="1">
        <f t="array" ref="L32">_xlfn.XLOOKUP(Table5[[#This Row],[year]],Table4[year],Table4[GHG/plastic ratio],_xlfn.LAMBDA(_xlpm.x,4.032*EXP(-0.032*_xlpm.x))(Table5[[#This Row],[year]]-$A$2))</f>
        <v>12.357492147677386</v>
      </c>
      <c r="M32">
        <f>_xlfn.XLOOKUP(Table5[[#This Row],[year]],Table7[year],Table7[extrapolated plastic production])*_xlfn.XLOOKUP(Table5[[#This Row],[year]],Table5[year],Table5[GHG/plastic ratio])</f>
        <v>865024450.33741701</v>
      </c>
      <c r="V32">
        <v>1980</v>
      </c>
      <c r="W32">
        <f>_xlfn.XLOOKUP(Table14[[#This Row],[year]],Table5[year],Table5[plastic GHG emission])/_xlfn.XLOOKUP(Table14[[#This Row],[year]],Table10[year],Table10[business as usual])</f>
        <v>3.7020489099054484E-2</v>
      </c>
      <c r="X32">
        <f>_xlfn.XLOOKUP(Table14[[#This Row],[year]],Table5[year],Table5[plastic GHG emission])/_xlfn.XLOOKUP(Table14[[#This Row],[year]],Table10[year],Table10[below 2 °C])</f>
        <v>3.7020489099054484E-2</v>
      </c>
      <c r="Y32">
        <f>_xlfn.XLOOKUP(Table14[[#This Row],[year]],Table5[year],Table5[plastic GHG emission])/_xlfn.XLOOKUP(Table14[[#This Row],[year]],Table10[year],Table10[below 1.5 °C])</f>
        <v>3.7020489099054484E-2</v>
      </c>
    </row>
    <row r="33" spans="11:25" x14ac:dyDescent="0.55000000000000004">
      <c r="K33">
        <v>1981</v>
      </c>
      <c r="L33" cm="1">
        <f t="array" ref="L33">_xlfn.XLOOKUP(Table5[[#This Row],[year]],Table4[year],Table4[GHG/plastic ratio],_xlfn.LAMBDA(_xlpm.x,4.032*EXP(-0.032*_xlpm.x))(Table5[[#This Row],[year]]-$A$2))</f>
        <v>11.968312483017547</v>
      </c>
      <c r="M33">
        <f>_xlfn.XLOOKUP(Table5[[#This Row],[year]],Table7[year],Table7[extrapolated plastic production])*_xlfn.XLOOKUP(Table5[[#This Row],[year]],Table5[year],Table5[GHG/plastic ratio])</f>
        <v>861718498.7772634</v>
      </c>
      <c r="V33">
        <v>1981</v>
      </c>
      <c r="W33">
        <f>_xlfn.XLOOKUP(Table14[[#This Row],[year]],Table5[year],Table5[plastic GHG emission])/_xlfn.XLOOKUP(Table14[[#This Row],[year]],Table10[year],Table10[business as usual])</f>
        <v>3.7626155331218047E-2</v>
      </c>
      <c r="X33">
        <f>_xlfn.XLOOKUP(Table14[[#This Row],[year]],Table5[year],Table5[plastic GHG emission])/_xlfn.XLOOKUP(Table14[[#This Row],[year]],Table10[year],Table10[below 2 °C])</f>
        <v>3.7626155331218047E-2</v>
      </c>
      <c r="Y33">
        <f>_xlfn.XLOOKUP(Table14[[#This Row],[year]],Table5[year],Table5[plastic GHG emission])/_xlfn.XLOOKUP(Table14[[#This Row],[year]],Table10[year],Table10[below 1.5 °C])</f>
        <v>3.7626155331218047E-2</v>
      </c>
    </row>
    <row r="34" spans="11:25" x14ac:dyDescent="0.55000000000000004">
      <c r="K34">
        <v>1982</v>
      </c>
      <c r="L34" cm="1">
        <f t="array" ref="L34">_xlfn.XLOOKUP(Table5[[#This Row],[year]],Table4[year],Table4[GHG/plastic ratio],_xlfn.LAMBDA(_xlpm.x,4.032*EXP(-0.032*_xlpm.x))(Table5[[#This Row],[year]]-$A$2))</f>
        <v>11.591389416183119</v>
      </c>
      <c r="M34">
        <f>_xlfn.XLOOKUP(Table5[[#This Row],[year]],Table7[year],Table7[extrapolated plastic production])*_xlfn.XLOOKUP(Table5[[#This Row],[year]],Table5[year],Table5[GHG/plastic ratio])</f>
        <v>846171427.38136768</v>
      </c>
      <c r="V34">
        <v>1982</v>
      </c>
      <c r="W34">
        <f>_xlfn.XLOOKUP(Table14[[#This Row],[year]],Table5[year],Table5[plastic GHG emission])/_xlfn.XLOOKUP(Table14[[#This Row],[year]],Table10[year],Table10[business as usual])</f>
        <v>3.708277413151935E-2</v>
      </c>
      <c r="X34">
        <f>_xlfn.XLOOKUP(Table14[[#This Row],[year]],Table5[year],Table5[plastic GHG emission])/_xlfn.XLOOKUP(Table14[[#This Row],[year]],Table10[year],Table10[below 2 °C])</f>
        <v>3.708277413151935E-2</v>
      </c>
      <c r="Y34">
        <f>_xlfn.XLOOKUP(Table14[[#This Row],[year]],Table5[year],Table5[plastic GHG emission])/_xlfn.XLOOKUP(Table14[[#This Row],[year]],Table10[year],Table10[below 1.5 °C])</f>
        <v>3.708277413151935E-2</v>
      </c>
    </row>
    <row r="35" spans="11:25" x14ac:dyDescent="0.55000000000000004">
      <c r="K35">
        <v>1983</v>
      </c>
      <c r="L35" cm="1">
        <f t="array" ref="L35">_xlfn.XLOOKUP(Table5[[#This Row],[year]],Table4[year],Table4[GHG/plastic ratio],_xlfn.LAMBDA(_xlpm.x,4.032*EXP(-0.032*_xlpm.x))(Table5[[#This Row],[year]]-$A$2))</f>
        <v>11.226336945016497</v>
      </c>
      <c r="M35">
        <f>_xlfn.XLOOKUP(Table5[[#This Row],[year]],Table7[year],Table7[extrapolated plastic production])*_xlfn.XLOOKUP(Table5[[#This Row],[year]],Table5[year],Table5[GHG/plastic ratio])</f>
        <v>898106955.60131979</v>
      </c>
      <c r="V35">
        <v>1983</v>
      </c>
      <c r="W35">
        <f>_xlfn.XLOOKUP(Table14[[#This Row],[year]],Table5[year],Table5[plastic GHG emission])/_xlfn.XLOOKUP(Table14[[#This Row],[year]],Table10[year],Table10[business as usual])</f>
        <v>3.8791276284927637E-2</v>
      </c>
      <c r="X35">
        <f>_xlfn.XLOOKUP(Table14[[#This Row],[year]],Table5[year],Table5[plastic GHG emission])/_xlfn.XLOOKUP(Table14[[#This Row],[year]],Table10[year],Table10[below 2 °C])</f>
        <v>3.8791276284927637E-2</v>
      </c>
      <c r="Y35">
        <f>_xlfn.XLOOKUP(Table14[[#This Row],[year]],Table5[year],Table5[plastic GHG emission])/_xlfn.XLOOKUP(Table14[[#This Row],[year]],Table10[year],Table10[below 1.5 °C])</f>
        <v>3.8791276284927637E-2</v>
      </c>
    </row>
    <row r="36" spans="11:25" x14ac:dyDescent="0.55000000000000004">
      <c r="K36">
        <v>1984</v>
      </c>
      <c r="L36" cm="1">
        <f t="array" ref="L36">_xlfn.XLOOKUP(Table5[[#This Row],[year]],Table4[year],Table4[GHG/plastic ratio],_xlfn.LAMBDA(_xlpm.x,4.032*EXP(-0.032*_xlpm.x))(Table5[[#This Row],[year]]-$A$2))</f>
        <v>10.872781223887349</v>
      </c>
      <c r="M36">
        <f>_xlfn.XLOOKUP(Table5[[#This Row],[year]],Table7[year],Table7[extrapolated plastic production])*_xlfn.XLOOKUP(Table5[[#This Row],[year]],Table5[year],Table5[GHG/plastic ratio])</f>
        <v>935059185.25431204</v>
      </c>
      <c r="V36">
        <v>1984</v>
      </c>
      <c r="W36">
        <f>_xlfn.XLOOKUP(Table14[[#This Row],[year]],Table5[year],Table5[plastic GHG emission])/_xlfn.XLOOKUP(Table14[[#This Row],[year]],Table10[year],Table10[business as usual])</f>
        <v>3.9218069924299742E-2</v>
      </c>
      <c r="X36">
        <f>_xlfn.XLOOKUP(Table14[[#This Row],[year]],Table5[year],Table5[plastic GHG emission])/_xlfn.XLOOKUP(Table14[[#This Row],[year]],Table10[year],Table10[below 2 °C])</f>
        <v>3.9218069924299742E-2</v>
      </c>
      <c r="Y36">
        <f>_xlfn.XLOOKUP(Table14[[#This Row],[year]],Table5[year],Table5[plastic GHG emission])/_xlfn.XLOOKUP(Table14[[#This Row],[year]],Table10[year],Table10[below 1.5 °C])</f>
        <v>3.9218069924299742E-2</v>
      </c>
    </row>
    <row r="37" spans="11:25" x14ac:dyDescent="0.55000000000000004">
      <c r="K37">
        <v>1985</v>
      </c>
      <c r="L37" cm="1">
        <f t="array" ref="L37">_xlfn.XLOOKUP(Table5[[#This Row],[year]],Table4[year],Table4[GHG/plastic ratio],_xlfn.LAMBDA(_xlpm.x,4.032*EXP(-0.032*_xlpm.x))(Table5[[#This Row],[year]]-$A$2))</f>
        <v>10.530360180842012</v>
      </c>
      <c r="M37">
        <f>_xlfn.XLOOKUP(Table5[[#This Row],[year]],Table7[year],Table7[extrapolated plastic production])*_xlfn.XLOOKUP(Table5[[#This Row],[year]],Table5[year],Table5[GHG/plastic ratio])</f>
        <v>947732416.27578104</v>
      </c>
      <c r="V37">
        <v>1985</v>
      </c>
      <c r="W37">
        <f>_xlfn.XLOOKUP(Table14[[#This Row],[year]],Table5[year],Table5[plastic GHG emission])/_xlfn.XLOOKUP(Table14[[#This Row],[year]],Table10[year],Table10[business as usual])</f>
        <v>3.8512972083247311E-2</v>
      </c>
      <c r="X37">
        <f>_xlfn.XLOOKUP(Table14[[#This Row],[year]],Table5[year],Table5[plastic GHG emission])/_xlfn.XLOOKUP(Table14[[#This Row],[year]],Table10[year],Table10[below 2 °C])</f>
        <v>3.8512972083247311E-2</v>
      </c>
      <c r="Y37">
        <f>_xlfn.XLOOKUP(Table14[[#This Row],[year]],Table5[year],Table5[plastic GHG emission])/_xlfn.XLOOKUP(Table14[[#This Row],[year]],Table10[year],Table10[below 1.5 °C])</f>
        <v>3.8512972083247311E-2</v>
      </c>
    </row>
    <row r="38" spans="11:25" x14ac:dyDescent="0.55000000000000004">
      <c r="K38">
        <v>1986</v>
      </c>
      <c r="L38" cm="1">
        <f t="array" ref="L38">_xlfn.XLOOKUP(Table5[[#This Row],[year]],Table4[year],Table4[GHG/plastic ratio],_xlfn.LAMBDA(_xlpm.x,4.032*EXP(-0.032*_xlpm.x))(Table5[[#This Row],[year]]-$A$2))</f>
        <v>10.198723146810178</v>
      </c>
      <c r="M38">
        <f>_xlfn.XLOOKUP(Table5[[#This Row],[year]],Table7[year],Table7[extrapolated plastic production])*_xlfn.XLOOKUP(Table5[[#This Row],[year]],Table5[year],Table5[GHG/plastic ratio])</f>
        <v>979077422.09377706</v>
      </c>
      <c r="V38">
        <v>1986</v>
      </c>
      <c r="W38">
        <f>_xlfn.XLOOKUP(Table14[[#This Row],[year]],Table5[year],Table5[plastic GHG emission])/_xlfn.XLOOKUP(Table14[[#This Row],[year]],Table10[year],Table10[business as usual])</f>
        <v>3.9123691501670603E-2</v>
      </c>
      <c r="X38">
        <f>_xlfn.XLOOKUP(Table14[[#This Row],[year]],Table5[year],Table5[plastic GHG emission])/_xlfn.XLOOKUP(Table14[[#This Row],[year]],Table10[year],Table10[below 2 °C])</f>
        <v>3.9123691501670603E-2</v>
      </c>
      <c r="Y38">
        <f>_xlfn.XLOOKUP(Table14[[#This Row],[year]],Table5[year],Table5[plastic GHG emission])/_xlfn.XLOOKUP(Table14[[#This Row],[year]],Table10[year],Table10[below 1.5 °C])</f>
        <v>3.9123691501670603E-2</v>
      </c>
    </row>
    <row r="39" spans="11:25" x14ac:dyDescent="0.55000000000000004">
      <c r="K39">
        <v>1987</v>
      </c>
      <c r="L39" cm="1">
        <f t="array" ref="L39">_xlfn.XLOOKUP(Table5[[#This Row],[year]],Table4[year],Table4[GHG/plastic ratio],_xlfn.LAMBDA(_xlpm.x,4.032*EXP(-0.032*_xlpm.x))(Table5[[#This Row],[year]]-$A$2))</f>
        <v>9.8775304964891237</v>
      </c>
      <c r="M39">
        <f>_xlfn.XLOOKUP(Table5[[#This Row],[year]],Table7[year],Table7[extrapolated plastic production])*_xlfn.XLOOKUP(Table5[[#This Row],[year]],Table5[year],Table5[GHG/plastic ratio])</f>
        <v>1027263171.6348689</v>
      </c>
      <c r="V39">
        <v>1987</v>
      </c>
      <c r="W39">
        <f>_xlfn.XLOOKUP(Table14[[#This Row],[year]],Table5[year],Table5[plastic GHG emission])/_xlfn.XLOOKUP(Table14[[#This Row],[year]],Table10[year],Table10[business as usual])</f>
        <v>3.9778769435290399E-2</v>
      </c>
      <c r="X39">
        <f>_xlfn.XLOOKUP(Table14[[#This Row],[year]],Table5[year],Table5[plastic GHG emission])/_xlfn.XLOOKUP(Table14[[#This Row],[year]],Table10[year],Table10[below 2 °C])</f>
        <v>3.9778769435290399E-2</v>
      </c>
      <c r="Y39">
        <f>_xlfn.XLOOKUP(Table14[[#This Row],[year]],Table5[year],Table5[plastic GHG emission])/_xlfn.XLOOKUP(Table14[[#This Row],[year]],Table10[year],Table10[below 1.5 °C])</f>
        <v>3.9778769435290399E-2</v>
      </c>
    </row>
    <row r="40" spans="11:25" x14ac:dyDescent="0.55000000000000004">
      <c r="K40">
        <v>1988</v>
      </c>
      <c r="L40" cm="1">
        <f t="array" ref="L40">_xlfn.XLOOKUP(Table5[[#This Row],[year]],Table4[year],Table4[GHG/plastic ratio],_xlfn.LAMBDA(_xlpm.x,4.032*EXP(-0.032*_xlpm.x))(Table5[[#This Row],[year]]-$A$2))</f>
        <v>9.5664533005377201</v>
      </c>
      <c r="M40">
        <f>_xlfn.XLOOKUP(Table5[[#This Row],[year]],Table7[year],Table7[extrapolated plastic production])*_xlfn.XLOOKUP(Table5[[#This Row],[year]],Table5[year],Table5[GHG/plastic ratio])</f>
        <v>1052309863.0591493</v>
      </c>
      <c r="V40">
        <v>1988</v>
      </c>
      <c r="W40">
        <f>_xlfn.XLOOKUP(Table14[[#This Row],[year]],Table5[year],Table5[plastic GHG emission])/_xlfn.XLOOKUP(Table14[[#This Row],[year]],Table10[year],Table10[business as usual])</f>
        <v>3.9423422510647531E-2</v>
      </c>
      <c r="X40">
        <f>_xlfn.XLOOKUP(Table14[[#This Row],[year]],Table5[year],Table5[plastic GHG emission])/_xlfn.XLOOKUP(Table14[[#This Row],[year]],Table10[year],Table10[below 2 °C])</f>
        <v>3.9423422510647531E-2</v>
      </c>
      <c r="Y40">
        <f>_xlfn.XLOOKUP(Table14[[#This Row],[year]],Table5[year],Table5[plastic GHG emission])/_xlfn.XLOOKUP(Table14[[#This Row],[year]],Table10[year],Table10[below 1.5 °C])</f>
        <v>3.9423422510647531E-2</v>
      </c>
    </row>
    <row r="41" spans="11:25" x14ac:dyDescent="0.55000000000000004">
      <c r="K41">
        <v>1989</v>
      </c>
      <c r="L41" cm="1">
        <f t="array" ref="L41">_xlfn.XLOOKUP(Table5[[#This Row],[year]],Table4[year],Table4[GHG/plastic ratio],_xlfn.LAMBDA(_xlpm.x,4.032*EXP(-0.032*_xlpm.x))(Table5[[#This Row],[year]]-$A$2))</f>
        <v>9.2651729887240464</v>
      </c>
      <c r="M41">
        <f>_xlfn.XLOOKUP(Table5[[#This Row],[year]],Table7[year],Table7[extrapolated plastic production])*_xlfn.XLOOKUP(Table5[[#This Row],[year]],Table5[year],Table5[GHG/plastic ratio])</f>
        <v>1056229720.7145413</v>
      </c>
      <c r="V41">
        <v>1989</v>
      </c>
      <c r="W41">
        <f>_xlfn.XLOOKUP(Table14[[#This Row],[year]],Table5[year],Table5[plastic GHG emission])/_xlfn.XLOOKUP(Table14[[#This Row],[year]],Table10[year],Table10[business as usual])</f>
        <v>3.8945107700529079E-2</v>
      </c>
      <c r="X41">
        <f>_xlfn.XLOOKUP(Table14[[#This Row],[year]],Table5[year],Table5[plastic GHG emission])/_xlfn.XLOOKUP(Table14[[#This Row],[year]],Table10[year],Table10[below 2 °C])</f>
        <v>3.8945107700529079E-2</v>
      </c>
      <c r="Y41">
        <f>_xlfn.XLOOKUP(Table14[[#This Row],[year]],Table5[year],Table5[plastic GHG emission])/_xlfn.XLOOKUP(Table14[[#This Row],[year]],Table10[year],Table10[below 1.5 °C])</f>
        <v>3.8945107700529079E-2</v>
      </c>
    </row>
    <row r="42" spans="11:25" x14ac:dyDescent="0.55000000000000004">
      <c r="K42">
        <v>1990</v>
      </c>
      <c r="L42" cm="1">
        <f t="array" ref="L42">_xlfn.XLOOKUP(Table5[[#This Row],[year]],Table4[year],Table4[GHG/plastic ratio],_xlfn.LAMBDA(_xlpm.x,4.032*EXP(-0.032*_xlpm.x))(Table5[[#This Row],[year]]-$A$2))</f>
        <v>8.9733810236816307</v>
      </c>
      <c r="M42">
        <f>_xlfn.XLOOKUP(Table5[[#This Row],[year]],Table7[year],Table7[extrapolated plastic production])*_xlfn.XLOOKUP(Table5[[#This Row],[year]],Table5[year],Table5[GHG/plastic ratio])</f>
        <v>1076805722.8417957</v>
      </c>
      <c r="V42">
        <v>1990</v>
      </c>
      <c r="W42">
        <f>_xlfn.XLOOKUP(Table14[[#This Row],[year]],Table5[year],Table5[plastic GHG emission])/_xlfn.XLOOKUP(Table14[[#This Row],[year]],Table10[year],Table10[business as usual])</f>
        <v>3.9141211305068778E-2</v>
      </c>
      <c r="X42">
        <f>_xlfn.XLOOKUP(Table14[[#This Row],[year]],Table5[year],Table5[plastic GHG emission])/_xlfn.XLOOKUP(Table14[[#This Row],[year]],Table10[year],Table10[below 2 °C])</f>
        <v>3.9141211305068778E-2</v>
      </c>
      <c r="Y42">
        <f>_xlfn.XLOOKUP(Table14[[#This Row],[year]],Table5[year],Table5[plastic GHG emission])/_xlfn.XLOOKUP(Table14[[#This Row],[year]],Table10[year],Table10[below 1.5 °C])</f>
        <v>3.9141211305068778E-2</v>
      </c>
    </row>
    <row r="43" spans="11:25" x14ac:dyDescent="0.55000000000000004">
      <c r="K43">
        <v>1991</v>
      </c>
      <c r="L43" cm="1">
        <f t="array" ref="L43">_xlfn.XLOOKUP(Table5[[#This Row],[year]],Table4[year],Table4[GHG/plastic ratio],_xlfn.LAMBDA(_xlpm.x,4.032*EXP(-0.032*_xlpm.x))(Table5[[#This Row],[year]]-$A$2))</f>
        <v>8.6907785849402277</v>
      </c>
      <c r="M43">
        <f>_xlfn.XLOOKUP(Table5[[#This Row],[year]],Table7[year],Table7[extrapolated plastic production])*_xlfn.XLOOKUP(Table5[[#This Row],[year]],Table5[year],Table5[GHG/plastic ratio])</f>
        <v>1077656544.5325882</v>
      </c>
      <c r="V43">
        <v>1991</v>
      </c>
      <c r="W43">
        <f>_xlfn.XLOOKUP(Table14[[#This Row],[year]],Table5[year],Table5[plastic GHG emission])/_xlfn.XLOOKUP(Table14[[#This Row],[year]],Table10[year],Table10[business as usual])</f>
        <v>3.8517399008650352E-2</v>
      </c>
      <c r="X43">
        <f>_xlfn.XLOOKUP(Table14[[#This Row],[year]],Table5[year],Table5[plastic GHG emission])/_xlfn.XLOOKUP(Table14[[#This Row],[year]],Table10[year],Table10[below 2 °C])</f>
        <v>3.8517399008650352E-2</v>
      </c>
      <c r="Y43">
        <f>_xlfn.XLOOKUP(Table14[[#This Row],[year]],Table5[year],Table5[plastic GHG emission])/_xlfn.XLOOKUP(Table14[[#This Row],[year]],Table10[year],Table10[below 1.5 °C])</f>
        <v>3.8517399008650352E-2</v>
      </c>
    </row>
    <row r="44" spans="11:25" x14ac:dyDescent="0.55000000000000004">
      <c r="K44">
        <v>1992</v>
      </c>
      <c r="L44" cm="1">
        <f t="array" ref="L44">_xlfn.XLOOKUP(Table5[[#This Row],[year]],Table4[year],Table4[GHG/plastic ratio],_xlfn.LAMBDA(_xlpm.x,4.032*EXP(-0.032*_xlpm.x))(Table5[[#This Row],[year]]-$A$2))</f>
        <v>8.4170762629075426</v>
      </c>
      <c r="M44">
        <f>_xlfn.XLOOKUP(Table5[[#This Row],[year]],Table7[year],Table7[extrapolated plastic production])*_xlfn.XLOOKUP(Table5[[#This Row],[year]],Table5[year],Table5[GHG/plastic ratio])</f>
        <v>1111054066.7037957</v>
      </c>
      <c r="V44">
        <v>1992</v>
      </c>
      <c r="W44">
        <f>_xlfn.XLOOKUP(Table14[[#This Row],[year]],Table5[year],Table5[plastic GHG emission])/_xlfn.XLOOKUP(Table14[[#This Row],[year]],Table10[year],Table10[business as usual])</f>
        <v>4.0719850386343147E-2</v>
      </c>
      <c r="X44">
        <f>_xlfn.XLOOKUP(Table14[[#This Row],[year]],Table5[year],Table5[plastic GHG emission])/_xlfn.XLOOKUP(Table14[[#This Row],[year]],Table10[year],Table10[below 2 °C])</f>
        <v>4.0719850386343147E-2</v>
      </c>
      <c r="Y44">
        <f>_xlfn.XLOOKUP(Table14[[#This Row],[year]],Table5[year],Table5[plastic GHG emission])/_xlfn.XLOOKUP(Table14[[#This Row],[year]],Table10[year],Table10[below 1.5 °C])</f>
        <v>4.0719850386343147E-2</v>
      </c>
    </row>
    <row r="45" spans="11:25" x14ac:dyDescent="0.55000000000000004">
      <c r="K45">
        <v>1993</v>
      </c>
      <c r="L45" cm="1">
        <f t="array" ref="L45">_xlfn.XLOOKUP(Table5[[#This Row],[year]],Table4[year],Table4[GHG/plastic ratio],_xlfn.LAMBDA(_xlpm.x,4.032*EXP(-0.032*_xlpm.x))(Table5[[#This Row],[year]]-$A$2))</f>
        <v>8.1519937624885301</v>
      </c>
      <c r="M45">
        <f>_xlfn.XLOOKUP(Table5[[#This Row],[year]],Table7[year],Table7[extrapolated plastic production])*_xlfn.XLOOKUP(Table5[[#This Row],[year]],Table5[year],Table5[GHG/plastic ratio])</f>
        <v>1116823145.4609287</v>
      </c>
      <c r="V45">
        <v>1993</v>
      </c>
      <c r="W45">
        <f>_xlfn.XLOOKUP(Table14[[#This Row],[year]],Table5[year],Table5[plastic GHG emission])/_xlfn.XLOOKUP(Table14[[#This Row],[year]],Table10[year],Table10[business as usual])</f>
        <v>4.0571971032944271E-2</v>
      </c>
      <c r="X45">
        <f>_xlfn.XLOOKUP(Table14[[#This Row],[year]],Table5[year],Table5[plastic GHG emission])/_xlfn.XLOOKUP(Table14[[#This Row],[year]],Table10[year],Table10[below 2 °C])</f>
        <v>4.0571971032944271E-2</v>
      </c>
      <c r="Y45">
        <f>_xlfn.XLOOKUP(Table14[[#This Row],[year]],Table5[year],Table5[plastic GHG emission])/_xlfn.XLOOKUP(Table14[[#This Row],[year]],Table10[year],Table10[below 1.5 °C])</f>
        <v>4.0571971032944271E-2</v>
      </c>
    </row>
    <row r="46" spans="11:25" x14ac:dyDescent="0.55000000000000004">
      <c r="K46">
        <v>1994</v>
      </c>
      <c r="L46" cm="1">
        <f t="array" ref="L46">_xlfn.XLOOKUP(Table5[[#This Row],[year]],Table4[year],Table4[GHG/plastic ratio],_xlfn.LAMBDA(_xlpm.x,4.032*EXP(-0.032*_xlpm.x))(Table5[[#This Row],[year]]-$A$2))</f>
        <v>7.8952596160387047</v>
      </c>
      <c r="M46">
        <f>_xlfn.XLOOKUP(Table5[[#This Row],[year]],Table7[year],Table7[extrapolated plastic production])*_xlfn.XLOOKUP(Table5[[#This Row],[year]],Table5[year],Table5[GHG/plastic ratio])</f>
        <v>1192184202.0218444</v>
      </c>
      <c r="V46">
        <v>1994</v>
      </c>
      <c r="W46">
        <f>_xlfn.XLOOKUP(Table14[[#This Row],[year]],Table5[year],Table5[plastic GHG emission])/_xlfn.XLOOKUP(Table14[[#This Row],[year]],Table10[year],Table10[business as usual])</f>
        <v>4.3092014925094534E-2</v>
      </c>
      <c r="X46">
        <f>_xlfn.XLOOKUP(Table14[[#This Row],[year]],Table5[year],Table5[plastic GHG emission])/_xlfn.XLOOKUP(Table14[[#This Row],[year]],Table10[year],Table10[below 2 °C])</f>
        <v>4.3092014925094534E-2</v>
      </c>
      <c r="Y46">
        <f>_xlfn.XLOOKUP(Table14[[#This Row],[year]],Table5[year],Table5[plastic GHG emission])/_xlfn.XLOOKUP(Table14[[#This Row],[year]],Table10[year],Table10[below 1.5 °C])</f>
        <v>4.3092014925094534E-2</v>
      </c>
    </row>
    <row r="47" spans="11:25" x14ac:dyDescent="0.55000000000000004">
      <c r="K47">
        <v>1995</v>
      </c>
      <c r="L47" cm="1">
        <f t="array" ref="L47">_xlfn.XLOOKUP(Table5[[#This Row],[year]],Table4[year],Table4[GHG/plastic ratio],_xlfn.LAMBDA(_xlpm.x,4.032*EXP(-0.032*_xlpm.x))(Table5[[#This Row],[year]]-$A$2))</f>
        <v>7.6466109053575639</v>
      </c>
      <c r="M47">
        <f>_xlfn.XLOOKUP(Table5[[#This Row],[year]],Table7[year],Table7[extrapolated plastic production])*_xlfn.XLOOKUP(Table5[[#This Row],[year]],Table5[year],Table5[GHG/plastic ratio])</f>
        <v>1192871301.23578</v>
      </c>
      <c r="V47">
        <v>1995</v>
      </c>
      <c r="W47">
        <f>_xlfn.XLOOKUP(Table14[[#This Row],[year]],Table5[year],Table5[plastic GHG emission])/_xlfn.XLOOKUP(Table14[[#This Row],[year]],Table10[year],Table10[business as usual])</f>
        <v>4.2442402194426389E-2</v>
      </c>
      <c r="X47">
        <f>_xlfn.XLOOKUP(Table14[[#This Row],[year]],Table5[year],Table5[plastic GHG emission])/_xlfn.XLOOKUP(Table14[[#This Row],[year]],Table10[year],Table10[below 2 °C])</f>
        <v>4.2442402194426389E-2</v>
      </c>
      <c r="Y47">
        <f>_xlfn.XLOOKUP(Table14[[#This Row],[year]],Table5[year],Table5[plastic GHG emission])/_xlfn.XLOOKUP(Table14[[#This Row],[year]],Table10[year],Table10[below 1.5 °C])</f>
        <v>4.2442402194426389E-2</v>
      </c>
    </row>
    <row r="48" spans="11:25" x14ac:dyDescent="0.55000000000000004">
      <c r="K48">
        <v>1996</v>
      </c>
      <c r="L48" cm="1">
        <f t="array" ref="L48">_xlfn.XLOOKUP(Table5[[#This Row],[year]],Table4[year],Table4[GHG/plastic ratio],_xlfn.LAMBDA(_xlpm.x,4.032*EXP(-0.032*_xlpm.x))(Table5[[#This Row],[year]]-$A$2))</f>
        <v>7.4057929924373731</v>
      </c>
      <c r="M48">
        <f>_xlfn.XLOOKUP(Table5[[#This Row],[year]],Table7[year],Table7[extrapolated plastic production])*_xlfn.XLOOKUP(Table5[[#This Row],[year]],Table5[year],Table5[GHG/plastic ratio])</f>
        <v>1244173222.7294786</v>
      </c>
      <c r="V48">
        <v>1996</v>
      </c>
      <c r="W48">
        <f>_xlfn.XLOOKUP(Table14[[#This Row],[year]],Table5[year],Table5[plastic GHG emission])/_xlfn.XLOOKUP(Table14[[#This Row],[year]],Table10[year],Table10[business as usual])</f>
        <v>4.3293623090991065E-2</v>
      </c>
      <c r="X48">
        <f>_xlfn.XLOOKUP(Table14[[#This Row],[year]],Table5[year],Table5[plastic GHG emission])/_xlfn.XLOOKUP(Table14[[#This Row],[year]],Table10[year],Table10[below 2 °C])</f>
        <v>4.3293623090991065E-2</v>
      </c>
      <c r="Y48">
        <f>_xlfn.XLOOKUP(Table14[[#This Row],[year]],Table5[year],Table5[plastic GHG emission])/_xlfn.XLOOKUP(Table14[[#This Row],[year]],Table10[year],Table10[below 1.5 °C])</f>
        <v>4.3293623090991065E-2</v>
      </c>
    </row>
    <row r="49" spans="11:25" x14ac:dyDescent="0.55000000000000004">
      <c r="K49">
        <v>1997</v>
      </c>
      <c r="L49" cm="1">
        <f t="array" ref="L49">_xlfn.XLOOKUP(Table5[[#This Row],[year]],Table4[year],Table4[GHG/plastic ratio],_xlfn.LAMBDA(_xlpm.x,4.032*EXP(-0.032*_xlpm.x))(Table5[[#This Row],[year]]-$A$2))</f>
        <v>7.1725592586915932</v>
      </c>
      <c r="M49">
        <f>_xlfn.XLOOKUP(Table5[[#This Row],[year]],Table7[year],Table7[extrapolated plastic production])*_xlfn.XLOOKUP(Table5[[#This Row],[year]],Table5[year],Table5[GHG/plastic ratio])</f>
        <v>1291060666.5644867</v>
      </c>
      <c r="V49">
        <v>1997</v>
      </c>
      <c r="W49">
        <f>_xlfn.XLOOKUP(Table14[[#This Row],[year]],Table5[year],Table5[plastic GHG emission])/_xlfn.XLOOKUP(Table14[[#This Row],[year]],Table10[year],Table10[business as usual])</f>
        <v>4.2182702525108695E-2</v>
      </c>
      <c r="X49">
        <f>_xlfn.XLOOKUP(Table14[[#This Row],[year]],Table5[year],Table5[plastic GHG emission])/_xlfn.XLOOKUP(Table14[[#This Row],[year]],Table10[year],Table10[below 2 °C])</f>
        <v>4.2182702525108695E-2</v>
      </c>
      <c r="Y49">
        <f>_xlfn.XLOOKUP(Table14[[#This Row],[year]],Table5[year],Table5[plastic GHG emission])/_xlfn.XLOOKUP(Table14[[#This Row],[year]],Table10[year],Table10[below 1.5 °C])</f>
        <v>4.2182702525108695E-2</v>
      </c>
    </row>
    <row r="50" spans="11:25" x14ac:dyDescent="0.55000000000000004">
      <c r="K50">
        <v>1998</v>
      </c>
      <c r="L50" cm="1">
        <f t="array" ref="L50">_xlfn.XLOOKUP(Table5[[#This Row],[year]],Table4[year],Table4[GHG/plastic ratio],_xlfn.LAMBDA(_xlpm.x,4.032*EXP(-0.032*_xlpm.x))(Table5[[#This Row],[year]]-$A$2))</f>
        <v>6.946670852395898</v>
      </c>
      <c r="M50">
        <f>_xlfn.XLOOKUP(Table5[[#This Row],[year]],Table7[year],Table7[extrapolated plastic production])*_xlfn.XLOOKUP(Table5[[#This Row],[year]],Table5[year],Table5[GHG/plastic ratio])</f>
        <v>1305974120.2504289</v>
      </c>
      <c r="V50">
        <v>1998</v>
      </c>
      <c r="W50">
        <f>_xlfn.XLOOKUP(Table14[[#This Row],[year]],Table5[year],Table5[plastic GHG emission])/_xlfn.XLOOKUP(Table14[[#This Row],[year]],Table10[year],Table10[business as usual])</f>
        <v>4.5822849432481147E-2</v>
      </c>
      <c r="X50">
        <f>_xlfn.XLOOKUP(Table14[[#This Row],[year]],Table5[year],Table5[plastic GHG emission])/_xlfn.XLOOKUP(Table14[[#This Row],[year]],Table10[year],Table10[below 2 °C])</f>
        <v>4.5822849432481147E-2</v>
      </c>
      <c r="Y50">
        <f>_xlfn.XLOOKUP(Table14[[#This Row],[year]],Table5[year],Table5[plastic GHG emission])/_xlfn.XLOOKUP(Table14[[#This Row],[year]],Table10[year],Table10[below 1.5 °C])</f>
        <v>4.5822849432481147E-2</v>
      </c>
    </row>
    <row r="51" spans="11:25" x14ac:dyDescent="0.55000000000000004">
      <c r="K51">
        <v>1999</v>
      </c>
      <c r="L51" cm="1">
        <f t="array" ref="L51">_xlfn.XLOOKUP(Table5[[#This Row],[year]],Table4[year],Table4[GHG/plastic ratio],_xlfn.LAMBDA(_xlpm.x,4.032*EXP(-0.032*_xlpm.x))(Table5[[#This Row],[year]]-$A$2))</f>
        <v>6.7278964440831377</v>
      </c>
      <c r="M51">
        <f>_xlfn.XLOOKUP(Table5[[#This Row],[year]],Table7[year],Table7[extrapolated plastic production])*_xlfn.XLOOKUP(Table5[[#This Row],[year]],Table5[year],Table5[GHG/plastic ratio])</f>
        <v>1359035081.7047939</v>
      </c>
      <c r="V51">
        <v>1999</v>
      </c>
      <c r="W51">
        <f>_xlfn.XLOOKUP(Table14[[#This Row],[year]],Table5[year],Table5[plastic GHG emission])/_xlfn.XLOOKUP(Table14[[#This Row],[year]],Table10[year],Table10[business as usual])</f>
        <v>4.7333501104778374E-2</v>
      </c>
      <c r="X51">
        <f>_xlfn.XLOOKUP(Table14[[#This Row],[year]],Table5[year],Table5[plastic GHG emission])/_xlfn.XLOOKUP(Table14[[#This Row],[year]],Table10[year],Table10[below 2 °C])</f>
        <v>4.7333501104778374E-2</v>
      </c>
      <c r="Y51">
        <f>_xlfn.XLOOKUP(Table14[[#This Row],[year]],Table5[year],Table5[plastic GHG emission])/_xlfn.XLOOKUP(Table14[[#This Row],[year]],Table10[year],Table10[below 1.5 °C])</f>
        <v>4.7333501104778374E-2</v>
      </c>
    </row>
    <row r="52" spans="11:25" x14ac:dyDescent="0.55000000000000004">
      <c r="K52">
        <v>2000</v>
      </c>
      <c r="L52" cm="1">
        <f t="array" ref="L52">_xlfn.XLOOKUP(Table5[[#This Row],[year]],Table4[year],Table4[GHG/plastic ratio],_xlfn.LAMBDA(_xlpm.x,4.032*EXP(-0.032*_xlpm.x))(Table5[[#This Row],[year]]-$A$2))</f>
        <v>6.5160119896417461</v>
      </c>
      <c r="M52">
        <f>_xlfn.XLOOKUP(Table5[[#This Row],[year]],Table7[year],Table7[extrapolated plastic production])*_xlfn.XLOOKUP(Table5[[#This Row],[year]],Table5[year],Table5[GHG/plastic ratio])</f>
        <v>1387910553.7936919</v>
      </c>
      <c r="V52">
        <v>2000</v>
      </c>
      <c r="W52">
        <f>_xlfn.XLOOKUP(Table14[[#This Row],[year]],Table5[year],Table5[plastic GHG emission])/_xlfn.XLOOKUP(Table14[[#This Row],[year]],Table10[year],Table10[business as usual])</f>
        <v>4.6158858359122826E-2</v>
      </c>
      <c r="X52">
        <f>_xlfn.XLOOKUP(Table14[[#This Row],[year]],Table5[year],Table5[plastic GHG emission])/_xlfn.XLOOKUP(Table14[[#This Row],[year]],Table10[year],Table10[below 2 °C])</f>
        <v>4.6158858359122826E-2</v>
      </c>
      <c r="Y52">
        <f>_xlfn.XLOOKUP(Table14[[#This Row],[year]],Table5[year],Table5[plastic GHG emission])/_xlfn.XLOOKUP(Table14[[#This Row],[year]],Table10[year],Table10[below 1.5 °C])</f>
        <v>4.6158858359122826E-2</v>
      </c>
    </row>
    <row r="53" spans="11:25" x14ac:dyDescent="0.55000000000000004">
      <c r="K53">
        <v>2001</v>
      </c>
      <c r="L53" cm="1">
        <f t="array" ref="L53">_xlfn.XLOOKUP(Table5[[#This Row],[year]],Table4[year],Table4[GHG/plastic ratio],_xlfn.LAMBDA(_xlpm.x,4.032*EXP(-0.032*_xlpm.x))(Table5[[#This Row],[year]]-$A$2))</f>
        <v>6.3108005008749997</v>
      </c>
      <c r="M53">
        <f>_xlfn.XLOOKUP(Table5[[#This Row],[year]],Table7[year],Table7[extrapolated plastic production])*_xlfn.XLOOKUP(Table5[[#This Row],[year]],Table5[year],Table5[GHG/plastic ratio])</f>
        <v>1375754509.1907499</v>
      </c>
      <c r="V53">
        <v>2001</v>
      </c>
      <c r="W53">
        <f>_xlfn.XLOOKUP(Table14[[#This Row],[year]],Table5[year],Table5[plastic GHG emission])/_xlfn.XLOOKUP(Table14[[#This Row],[year]],Table10[year],Table10[business as usual])</f>
        <v>4.5819892598815186E-2</v>
      </c>
      <c r="X53">
        <f>_xlfn.XLOOKUP(Table14[[#This Row],[year]],Table5[year],Table5[plastic GHG emission])/_xlfn.XLOOKUP(Table14[[#This Row],[year]],Table10[year],Table10[below 2 °C])</f>
        <v>4.5819892598815186E-2</v>
      </c>
      <c r="Y53">
        <f>_xlfn.XLOOKUP(Table14[[#This Row],[year]],Table5[year],Table5[plastic GHG emission])/_xlfn.XLOOKUP(Table14[[#This Row],[year]],Table10[year],Table10[below 1.5 °C])</f>
        <v>4.5819892598815186E-2</v>
      </c>
    </row>
    <row r="54" spans="11:25" x14ac:dyDescent="0.55000000000000004">
      <c r="K54">
        <v>2002</v>
      </c>
      <c r="L54" cm="1">
        <f t="array" ref="L54">_xlfn.XLOOKUP(Table5[[#This Row],[year]],Table4[year],Table4[GHG/plastic ratio],_xlfn.LAMBDA(_xlpm.x,4.032*EXP(-0.032*_xlpm.x))(Table5[[#This Row],[year]]-$A$2))</f>
        <v>6.1120518232861345</v>
      </c>
      <c r="M54">
        <f>_xlfn.XLOOKUP(Table5[[#This Row],[year]],Table7[year],Table7[extrapolated plastic production])*_xlfn.XLOOKUP(Table5[[#This Row],[year]],Table5[year],Table5[GHG/plastic ratio])</f>
        <v>1411883971.1790972</v>
      </c>
      <c r="V54">
        <v>2002</v>
      </c>
      <c r="W54">
        <f>_xlfn.XLOOKUP(Table14[[#This Row],[year]],Table5[year],Table5[plastic GHG emission])/_xlfn.XLOOKUP(Table14[[#This Row],[year]],Table10[year],Table10[business as usual])</f>
        <v>4.5149088696249291E-2</v>
      </c>
      <c r="X54">
        <f>_xlfn.XLOOKUP(Table14[[#This Row],[year]],Table5[year],Table5[plastic GHG emission])/_xlfn.XLOOKUP(Table14[[#This Row],[year]],Table10[year],Table10[below 2 °C])</f>
        <v>4.5149088696249291E-2</v>
      </c>
      <c r="Y54">
        <f>_xlfn.XLOOKUP(Table14[[#This Row],[year]],Table5[year],Table5[plastic GHG emission])/_xlfn.XLOOKUP(Table14[[#This Row],[year]],Table10[year],Table10[below 1.5 °C])</f>
        <v>4.5149088696249291E-2</v>
      </c>
    </row>
    <row r="55" spans="11:25" x14ac:dyDescent="0.55000000000000004">
      <c r="K55">
        <v>2003</v>
      </c>
      <c r="L55" cm="1">
        <f t="array" ref="L55">_xlfn.XLOOKUP(Table5[[#This Row],[year]],Table4[year],Table4[GHG/plastic ratio],_xlfn.LAMBDA(_xlpm.x,4.032*EXP(-0.032*_xlpm.x))(Table5[[#This Row],[year]]-$A$2))</f>
        <v>5.9195624208617819</v>
      </c>
      <c r="M55">
        <f>_xlfn.XLOOKUP(Table5[[#This Row],[year]],Table7[year],Table7[extrapolated plastic production])*_xlfn.XLOOKUP(Table5[[#This Row],[year]],Table5[year],Table5[GHG/plastic ratio])</f>
        <v>1426614543.4276893</v>
      </c>
      <c r="V55">
        <v>2003</v>
      </c>
      <c r="W55">
        <f>_xlfn.XLOOKUP(Table14[[#This Row],[year]],Table5[year],Table5[plastic GHG emission])/_xlfn.XLOOKUP(Table14[[#This Row],[year]],Table10[year],Table10[business as usual])</f>
        <v>4.3579774151411663E-2</v>
      </c>
      <c r="X55">
        <f>_xlfn.XLOOKUP(Table14[[#This Row],[year]],Table5[year],Table5[plastic GHG emission])/_xlfn.XLOOKUP(Table14[[#This Row],[year]],Table10[year],Table10[below 2 °C])</f>
        <v>4.3579774151411663E-2</v>
      </c>
      <c r="Y55">
        <f>_xlfn.XLOOKUP(Table14[[#This Row],[year]],Table5[year],Table5[plastic GHG emission])/_xlfn.XLOOKUP(Table14[[#This Row],[year]],Table10[year],Table10[below 1.5 °C])</f>
        <v>4.3579774151411663E-2</v>
      </c>
    </row>
    <row r="56" spans="11:25" x14ac:dyDescent="0.55000000000000004">
      <c r="K56">
        <v>2004</v>
      </c>
      <c r="L56" cm="1">
        <f t="array" ref="L56">_xlfn.XLOOKUP(Table5[[#This Row],[year]],Table4[year],Table4[GHG/plastic ratio],_xlfn.LAMBDA(_xlpm.x,4.032*EXP(-0.032*_xlpm.x))(Table5[[#This Row],[year]]-$A$2))</f>
        <v>5.7331351676333036</v>
      </c>
      <c r="M56">
        <f>_xlfn.XLOOKUP(Table5[[#This Row],[year]],Table7[year],Table7[extrapolated plastic production])*_xlfn.XLOOKUP(Table5[[#This Row],[year]],Table5[year],Table5[GHG/plastic ratio])</f>
        <v>1467682602.9141257</v>
      </c>
      <c r="V56">
        <v>2004</v>
      </c>
      <c r="W56">
        <f>_xlfn.XLOOKUP(Table14[[#This Row],[year]],Table5[year],Table5[plastic GHG emission])/_xlfn.XLOOKUP(Table14[[#This Row],[year]],Table10[year],Table10[business as usual])</f>
        <v>4.3342130506515829E-2</v>
      </c>
      <c r="X56">
        <f>_xlfn.XLOOKUP(Table14[[#This Row],[year]],Table5[year],Table5[plastic GHG emission])/_xlfn.XLOOKUP(Table14[[#This Row],[year]],Table10[year],Table10[below 2 °C])</f>
        <v>4.3342130506515829E-2</v>
      </c>
      <c r="Y56">
        <f>_xlfn.XLOOKUP(Table14[[#This Row],[year]],Table5[year],Table5[plastic GHG emission])/_xlfn.XLOOKUP(Table14[[#This Row],[year]],Table10[year],Table10[below 1.5 °C])</f>
        <v>4.3342130506515829E-2</v>
      </c>
    </row>
    <row r="57" spans="11:25" x14ac:dyDescent="0.55000000000000004">
      <c r="K57">
        <v>2005</v>
      </c>
      <c r="L57" cm="1">
        <f t="array" ref="L57">_xlfn.XLOOKUP(Table5[[#This Row],[year]],Table4[year],Table4[GHG/plastic ratio],_xlfn.LAMBDA(_xlpm.x,4.032*EXP(-0.032*_xlpm.x))(Table5[[#This Row],[year]]-$A$2))</f>
        <v>5.5525791458025795</v>
      </c>
      <c r="M57">
        <f>_xlfn.XLOOKUP(Table5[[#This Row],[year]],Table7[year],Table7[extrapolated plastic production])*_xlfn.XLOOKUP(Table5[[#This Row],[year]],Table5[year],Table5[GHG/plastic ratio])</f>
        <v>1460328315.3460784</v>
      </c>
      <c r="V57">
        <v>2005</v>
      </c>
      <c r="W57">
        <f>_xlfn.XLOOKUP(Table14[[#This Row],[year]],Table5[year],Table5[plastic GHG emission])/_xlfn.XLOOKUP(Table14[[#This Row],[year]],Table10[year],Table10[business as usual])</f>
        <v>4.2435861148128258E-2</v>
      </c>
      <c r="X57">
        <f>_xlfn.XLOOKUP(Table14[[#This Row],[year]],Table5[year],Table5[plastic GHG emission])/_xlfn.XLOOKUP(Table14[[#This Row],[year]],Table10[year],Table10[below 2 °C])</f>
        <v>4.2435861148128258E-2</v>
      </c>
      <c r="Y57">
        <f>_xlfn.XLOOKUP(Table14[[#This Row],[year]],Table5[year],Table5[plastic GHG emission])/_xlfn.XLOOKUP(Table14[[#This Row],[year]],Table10[year],Table10[below 1.5 °C])</f>
        <v>4.2435861148128258E-2</v>
      </c>
    </row>
    <row r="58" spans="11:25" x14ac:dyDescent="0.55000000000000004">
      <c r="K58">
        <v>2006</v>
      </c>
      <c r="L58" cm="1">
        <f t="array" ref="L58">_xlfn.XLOOKUP(Table5[[#This Row],[year]],Table4[year],Table4[GHG/plastic ratio],_xlfn.LAMBDA(_xlpm.x,4.032*EXP(-0.032*_xlpm.x))(Table5[[#This Row],[year]]-$A$2))</f>
        <v>5.3777094502254865</v>
      </c>
      <c r="M58">
        <f>_xlfn.XLOOKUP(Table5[[#This Row],[year]],Table7[year],Table7[extrapolated plastic production])*_xlfn.XLOOKUP(Table5[[#This Row],[year]],Table5[year],Table5[GHG/plastic ratio])</f>
        <v>1505758646.0631363</v>
      </c>
      <c r="V58">
        <v>2006</v>
      </c>
      <c r="W58">
        <f>_xlfn.XLOOKUP(Table14[[#This Row],[year]],Table5[year],Table5[plastic GHG emission])/_xlfn.XLOOKUP(Table14[[#This Row],[year]],Table10[year],Table10[business as usual])</f>
        <v>4.2332698833236169E-2</v>
      </c>
      <c r="X58">
        <f>_xlfn.XLOOKUP(Table14[[#This Row],[year]],Table5[year],Table5[plastic GHG emission])/_xlfn.XLOOKUP(Table14[[#This Row],[year]],Table10[year],Table10[below 2 °C])</f>
        <v>4.2332698833236169E-2</v>
      </c>
      <c r="Y58">
        <f>_xlfn.XLOOKUP(Table14[[#This Row],[year]],Table5[year],Table5[plastic GHG emission])/_xlfn.XLOOKUP(Table14[[#This Row],[year]],Table10[year],Table10[below 1.5 °C])</f>
        <v>4.2332698833236169E-2</v>
      </c>
    </row>
    <row r="59" spans="11:25" x14ac:dyDescent="0.55000000000000004">
      <c r="K59">
        <v>2007</v>
      </c>
      <c r="L59" cm="1">
        <f t="array" ref="L59">_xlfn.XLOOKUP(Table5[[#This Row],[year]],Table4[year],Table4[GHG/plastic ratio],_xlfn.LAMBDA(_xlpm.x,4.032*EXP(-0.032*_xlpm.x))(Table5[[#This Row],[year]]-$A$2))</f>
        <v>5.2083469990528872</v>
      </c>
      <c r="M59">
        <f>_xlfn.XLOOKUP(Table5[[#This Row],[year]],Table7[year],Table7[extrapolated plastic production])*_xlfn.XLOOKUP(Table5[[#This Row],[year]],Table5[year],Table5[GHG/plastic ratio])</f>
        <v>1536462364.7206018</v>
      </c>
      <c r="V59">
        <v>2007</v>
      </c>
      <c r="W59">
        <f>_xlfn.XLOOKUP(Table14[[#This Row],[year]],Table5[year],Table5[plastic GHG emission])/_xlfn.XLOOKUP(Table14[[#This Row],[year]],Table10[year],Table10[business as usual])</f>
        <v>4.290635963002172E-2</v>
      </c>
      <c r="X59">
        <f>_xlfn.XLOOKUP(Table14[[#This Row],[year]],Table5[year],Table5[plastic GHG emission])/_xlfn.XLOOKUP(Table14[[#This Row],[year]],Table10[year],Table10[below 2 °C])</f>
        <v>4.290635963002172E-2</v>
      </c>
      <c r="Y59">
        <f>_xlfn.XLOOKUP(Table14[[#This Row],[year]],Table5[year],Table5[plastic GHG emission])/_xlfn.XLOOKUP(Table14[[#This Row],[year]],Table10[year],Table10[below 1.5 °C])</f>
        <v>4.290635963002172E-2</v>
      </c>
    </row>
    <row r="60" spans="11:25" x14ac:dyDescent="0.55000000000000004">
      <c r="K60">
        <v>2008</v>
      </c>
      <c r="L60" cm="1">
        <f t="array" ref="L60">_xlfn.XLOOKUP(Table5[[#This Row],[year]],Table4[year],Table4[GHG/plastic ratio],_xlfn.LAMBDA(_xlpm.x,4.032*EXP(-0.032*_xlpm.x))(Table5[[#This Row],[year]]-$A$2))</f>
        <v>5.044318350335157</v>
      </c>
      <c r="M60">
        <f>_xlfn.XLOOKUP(Table5[[#This Row],[year]],Table7[year],Table7[extrapolated plastic production])*_xlfn.XLOOKUP(Table5[[#This Row],[year]],Table5[year],Table5[GHG/plastic ratio])</f>
        <v>1417453456.4441791</v>
      </c>
      <c r="V60">
        <v>2008</v>
      </c>
      <c r="W60">
        <f>_xlfn.XLOOKUP(Table14[[#This Row],[year]],Table5[year],Table5[plastic GHG emission])/_xlfn.XLOOKUP(Table14[[#This Row],[year]],Table10[year],Table10[business as usual])</f>
        <v>3.8568004370807964E-2</v>
      </c>
      <c r="X60">
        <f>_xlfn.XLOOKUP(Table14[[#This Row],[year]],Table5[year],Table5[plastic GHG emission])/_xlfn.XLOOKUP(Table14[[#This Row],[year]],Table10[year],Table10[below 2 °C])</f>
        <v>3.8568004370807964E-2</v>
      </c>
      <c r="Y60">
        <f>_xlfn.XLOOKUP(Table14[[#This Row],[year]],Table5[year],Table5[plastic GHG emission])/_xlfn.XLOOKUP(Table14[[#This Row],[year]],Table10[year],Table10[below 1.5 °C])</f>
        <v>3.8568004370807964E-2</v>
      </c>
    </row>
    <row r="61" spans="11:25" x14ac:dyDescent="0.55000000000000004">
      <c r="K61">
        <v>2009</v>
      </c>
      <c r="L61" cm="1">
        <f t="array" ref="L61">_xlfn.XLOOKUP(Table5[[#This Row],[year]],Table4[year],Table4[GHG/plastic ratio],_xlfn.LAMBDA(_xlpm.x,4.032*EXP(-0.032*_xlpm.x))(Table5[[#This Row],[year]]-$A$2))</f>
        <v>4.8854555244024791</v>
      </c>
      <c r="M61">
        <f>_xlfn.XLOOKUP(Table5[[#This Row],[year]],Table7[year],Table7[extrapolated plastic production])*_xlfn.XLOOKUP(Table5[[#This Row],[year]],Table5[year],Table5[GHG/plastic ratio])</f>
        <v>1407011191.027914</v>
      </c>
      <c r="V61">
        <v>2009</v>
      </c>
      <c r="W61">
        <f>_xlfn.XLOOKUP(Table14[[#This Row],[year]],Table5[year],Table5[plastic GHG emission])/_xlfn.XLOOKUP(Table14[[#This Row],[year]],Table10[year],Table10[business as usual])</f>
        <v>3.7982330690867025E-2</v>
      </c>
      <c r="X61">
        <f>_xlfn.XLOOKUP(Table14[[#This Row],[year]],Table5[year],Table5[plastic GHG emission])/_xlfn.XLOOKUP(Table14[[#This Row],[year]],Table10[year],Table10[below 2 °C])</f>
        <v>3.7982330690867025E-2</v>
      </c>
      <c r="Y61">
        <f>_xlfn.XLOOKUP(Table14[[#This Row],[year]],Table5[year],Table5[plastic GHG emission])/_xlfn.XLOOKUP(Table14[[#This Row],[year]],Table10[year],Table10[below 1.5 °C])</f>
        <v>3.7982330690867025E-2</v>
      </c>
    </row>
    <row r="62" spans="11:25" x14ac:dyDescent="0.55000000000000004">
      <c r="K62">
        <v>2010</v>
      </c>
      <c r="L62" cm="1">
        <f t="array" ref="L62">_xlfn.XLOOKUP(Table5[[#This Row],[year]],Table4[year],Table4[GHG/plastic ratio],_xlfn.LAMBDA(_xlpm.x,4.032*EXP(-0.032*_xlpm.x))(Table5[[#This Row],[year]]-$A$2))</f>
        <v>4.7315958318389795</v>
      </c>
      <c r="M62">
        <f>_xlfn.XLOOKUP(Table5[[#This Row],[year]],Table7[year],Table7[extrapolated plastic production])*_xlfn.XLOOKUP(Table5[[#This Row],[year]],Table5[year],Table5[GHG/plastic ratio])</f>
        <v>1480989495.3656006</v>
      </c>
      <c r="V62">
        <v>2010</v>
      </c>
      <c r="W62">
        <f>_xlfn.XLOOKUP(Table14[[#This Row],[year]],Table5[year],Table5[plastic GHG emission])/_xlfn.XLOOKUP(Table14[[#This Row],[year]],Table10[year],Table10[business as usual])</f>
        <v>3.8744481922970572E-2</v>
      </c>
      <c r="X62">
        <f>_xlfn.XLOOKUP(Table14[[#This Row],[year]],Table5[year],Table5[plastic GHG emission])/_xlfn.XLOOKUP(Table14[[#This Row],[year]],Table10[year],Table10[below 2 °C])</f>
        <v>3.8744481922970572E-2</v>
      </c>
      <c r="Y62">
        <f>_xlfn.XLOOKUP(Table14[[#This Row],[year]],Table5[year],Table5[plastic GHG emission])/_xlfn.XLOOKUP(Table14[[#This Row],[year]],Table10[year],Table10[below 1.5 °C])</f>
        <v>3.8744481922970572E-2</v>
      </c>
    </row>
    <row r="63" spans="11:25" x14ac:dyDescent="0.55000000000000004">
      <c r="K63">
        <v>2011</v>
      </c>
      <c r="L63" cm="1">
        <f t="array" ref="L63">_xlfn.XLOOKUP(Table5[[#This Row],[year]],Table4[year],Table4[GHG/plastic ratio],_xlfn.LAMBDA(_xlpm.x,4.032*EXP(-0.032*_xlpm.x))(Table5[[#This Row],[year]]-$A$2))</f>
        <v>4.5825817068745467</v>
      </c>
      <c r="M63">
        <f>_xlfn.XLOOKUP(Table5[[#This Row],[year]],Table7[year],Table7[extrapolated plastic production])*_xlfn.XLOOKUP(Table5[[#This Row],[year]],Table5[year],Table5[GHG/plastic ratio])</f>
        <v>1489339054.7342277</v>
      </c>
      <c r="V63">
        <v>2011</v>
      </c>
      <c r="W63">
        <f>_xlfn.XLOOKUP(Table14[[#This Row],[year]],Table5[year],Table5[plastic GHG emission])/_xlfn.XLOOKUP(Table14[[#This Row],[year]],Table10[year],Table10[business as usual])</f>
        <v>3.8004172483185328E-2</v>
      </c>
      <c r="X63">
        <f>_xlfn.XLOOKUP(Table14[[#This Row],[year]],Table5[year],Table5[plastic GHG emission])/_xlfn.XLOOKUP(Table14[[#This Row],[year]],Table10[year],Table10[below 2 °C])</f>
        <v>3.8004172483185328E-2</v>
      </c>
      <c r="Y63">
        <f>_xlfn.XLOOKUP(Table14[[#This Row],[year]],Table5[year],Table5[plastic GHG emission])/_xlfn.XLOOKUP(Table14[[#This Row],[year]],Table10[year],Table10[below 1.5 °C])</f>
        <v>3.8004172483185328E-2</v>
      </c>
    </row>
    <row r="64" spans="11:25" x14ac:dyDescent="0.55000000000000004">
      <c r="K64">
        <v>2012</v>
      </c>
      <c r="L64" cm="1">
        <f t="array" ref="L64">_xlfn.XLOOKUP(Table5[[#This Row],[year]],Table4[year],Table4[GHG/plastic ratio],_xlfn.LAMBDA(_xlpm.x,4.032*EXP(-0.032*_xlpm.x))(Table5[[#This Row],[year]]-$A$2))</f>
        <v>4.4382605460237228</v>
      </c>
      <c r="M64">
        <f>_xlfn.XLOOKUP(Table5[[#This Row],[year]],Table7[year],Table7[extrapolated plastic production])*_xlfn.XLOOKUP(Table5[[#This Row],[year]],Table5[year],Table5[GHG/plastic ratio])</f>
        <v>1500132064.5560184</v>
      </c>
      <c r="V64">
        <v>2012</v>
      </c>
      <c r="W64">
        <f>_xlfn.XLOOKUP(Table14[[#This Row],[year]],Table5[year],Table5[plastic GHG emission])/_xlfn.XLOOKUP(Table14[[#This Row],[year]],Table10[year],Table10[business as usual])</f>
        <v>3.7342755771151336E-2</v>
      </c>
      <c r="X64">
        <f>_xlfn.XLOOKUP(Table14[[#This Row],[year]],Table5[year],Table5[plastic GHG emission])/_xlfn.XLOOKUP(Table14[[#This Row],[year]],Table10[year],Table10[below 2 °C])</f>
        <v>3.7342755771151336E-2</v>
      </c>
      <c r="Y64">
        <f>_xlfn.XLOOKUP(Table14[[#This Row],[year]],Table5[year],Table5[plastic GHG emission])/_xlfn.XLOOKUP(Table14[[#This Row],[year]],Table10[year],Table10[below 1.5 °C])</f>
        <v>3.7342755771151336E-2</v>
      </c>
    </row>
    <row r="65" spans="11:25" x14ac:dyDescent="0.55000000000000004">
      <c r="K65">
        <v>2013</v>
      </c>
      <c r="L65" cm="1">
        <f t="array" ref="L65">_xlfn.XLOOKUP(Table5[[#This Row],[year]],Table4[year],Table4[GHG/plastic ratio],_xlfn.LAMBDA(_xlpm.x,4.032*EXP(-0.032*_xlpm.x))(Table5[[#This Row],[year]]-$A$2))</f>
        <v>4.2984845518063892</v>
      </c>
      <c r="M65">
        <f>_xlfn.XLOOKUP(Table5[[#This Row],[year]],Table7[year],Table7[extrapolated plastic production])*_xlfn.XLOOKUP(Table5[[#This Row],[year]],Table5[year],Table5[GHG/plastic ratio])</f>
        <v>1513066562.2358489</v>
      </c>
      <c r="V65">
        <v>2013</v>
      </c>
      <c r="W65">
        <f>_xlfn.XLOOKUP(Table14[[#This Row],[year]],Table5[year],Table5[plastic GHG emission])/_xlfn.XLOOKUP(Table14[[#This Row],[year]],Table10[year],Table10[business as usual])</f>
        <v>3.7337858284504012E-2</v>
      </c>
      <c r="X65">
        <f>_xlfn.XLOOKUP(Table14[[#This Row],[year]],Table5[year],Table5[plastic GHG emission])/_xlfn.XLOOKUP(Table14[[#This Row],[year]],Table10[year],Table10[below 2 °C])</f>
        <v>3.7337858284504012E-2</v>
      </c>
      <c r="Y65">
        <f>_xlfn.XLOOKUP(Table14[[#This Row],[year]],Table5[year],Table5[plastic GHG emission])/_xlfn.XLOOKUP(Table14[[#This Row],[year]],Table10[year],Table10[below 1.5 °C])</f>
        <v>3.7337858284504012E-2</v>
      </c>
    </row>
    <row r="66" spans="11:25" x14ac:dyDescent="0.55000000000000004">
      <c r="K66">
        <v>2014</v>
      </c>
      <c r="L66" cm="1">
        <f t="array" ref="L66">_xlfn.XLOOKUP(Table5[[#This Row],[year]],Table4[year],Table4[GHG/plastic ratio],_xlfn.LAMBDA(_xlpm.x,4.032*EXP(-0.032*_xlpm.x))(Table5[[#This Row],[year]]-$A$2))</f>
        <v>4.1631105813902369</v>
      </c>
      <c r="M66">
        <f>_xlfn.XLOOKUP(Table5[[#This Row],[year]],Table7[year],Table7[extrapolated plastic production])*_xlfn.XLOOKUP(Table5[[#This Row],[year]],Table5[year],Table5[GHG/plastic ratio])</f>
        <v>1527861583.3702168</v>
      </c>
      <c r="V66">
        <v>2014</v>
      </c>
      <c r="W66">
        <f>_xlfn.XLOOKUP(Table14[[#This Row],[year]],Table5[year],Table5[plastic GHG emission])/_xlfn.XLOOKUP(Table14[[#This Row],[year]],Table10[year],Table10[business as usual])</f>
        <v>3.6990675020655811E-2</v>
      </c>
      <c r="X66">
        <f>_xlfn.XLOOKUP(Table14[[#This Row],[year]],Table5[year],Table5[plastic GHG emission])/_xlfn.XLOOKUP(Table14[[#This Row],[year]],Table10[year],Table10[below 2 °C])</f>
        <v>3.6990675020655811E-2</v>
      </c>
      <c r="Y66">
        <f>_xlfn.XLOOKUP(Table14[[#This Row],[year]],Table5[year],Table5[plastic GHG emission])/_xlfn.XLOOKUP(Table14[[#This Row],[year]],Table10[year],Table10[below 1.5 °C])</f>
        <v>3.6990675020655811E-2</v>
      </c>
    </row>
    <row r="67" spans="11:25" x14ac:dyDescent="0.55000000000000004">
      <c r="K67">
        <v>2015</v>
      </c>
      <c r="L67" cm="1">
        <f t="array" ref="L67">_xlfn.XLOOKUP(Table5[[#This Row],[year]],Table4[year],Table4[GHG/plastic ratio],_xlfn.LAMBDA(_xlpm.x,4.032*EXP(-0.032*_xlpm.x))(Table5[[#This Row],[year]]-$A$2))</f>
        <v>3.9438845144356955</v>
      </c>
      <c r="M67">
        <f>_xlfn.XLOOKUP(Table5[[#This Row],[year]],Table7[year],Table7[extrapolated plastic production])*_xlfn.XLOOKUP(Table5[[#This Row],[year]],Table5[year],Table5[GHG/plastic ratio])</f>
        <v>1502620000</v>
      </c>
      <c r="V67">
        <v>2015</v>
      </c>
      <c r="W67">
        <f>_xlfn.XLOOKUP(Table14[[#This Row],[year]],Table5[year],Table5[plastic GHG emission])/_xlfn.XLOOKUP(Table14[[#This Row],[year]],Table10[year],Table10[business as usual])</f>
        <v>3.6224854364812646E-2</v>
      </c>
      <c r="X67">
        <f>_xlfn.XLOOKUP(Table14[[#This Row],[year]],Table5[year],Table5[plastic GHG emission])/_xlfn.XLOOKUP(Table14[[#This Row],[year]],Table10[year],Table10[below 2 °C])</f>
        <v>3.6224854364812646E-2</v>
      </c>
      <c r="Y67">
        <f>_xlfn.XLOOKUP(Table14[[#This Row],[year]],Table5[year],Table5[plastic GHG emission])/_xlfn.XLOOKUP(Table14[[#This Row],[year]],Table10[year],Table10[below 1.5 °C])</f>
        <v>3.6224854364812646E-2</v>
      </c>
    </row>
    <row r="68" spans="11:25" x14ac:dyDescent="0.55000000000000004">
      <c r="K68">
        <v>2016</v>
      </c>
      <c r="L68" cm="1">
        <f t="array" ref="L68">_xlfn.XLOOKUP(Table5[[#This Row],[year]],Table4[year],Table4[GHG/plastic ratio],_xlfn.LAMBDA(_xlpm.x,4.032*EXP(-0.032*_xlpm.x))(Table5[[#This Row],[year]]-$A$2))</f>
        <v>3.7648543932008498</v>
      </c>
      <c r="M68">
        <f>_xlfn.XLOOKUP(Table5[[#This Row],[year]],Table7[year],Table7[extrapolated plastic production])*_xlfn.XLOOKUP(Table5[[#This Row],[year]],Table5[year],Table5[GHG/plastic ratio])</f>
        <v>1506130000</v>
      </c>
      <c r="V68">
        <v>2016</v>
      </c>
      <c r="W68">
        <f>_xlfn.XLOOKUP(Table14[[#This Row],[year]],Table5[year],Table5[plastic GHG emission])/_xlfn.XLOOKUP(Table14[[#This Row],[year]],Table10[year],Table10[business as usual])</f>
        <v>3.6723466903211051E-2</v>
      </c>
      <c r="X68">
        <f>_xlfn.XLOOKUP(Table14[[#This Row],[year]],Table5[year],Table5[plastic GHG emission])/_xlfn.XLOOKUP(Table14[[#This Row],[year]],Table10[year],Table10[below 2 °C])</f>
        <v>3.6723466903211051E-2</v>
      </c>
      <c r="Y68">
        <f>_xlfn.XLOOKUP(Table14[[#This Row],[year]],Table5[year],Table5[plastic GHG emission])/_xlfn.XLOOKUP(Table14[[#This Row],[year]],Table10[year],Table10[below 1.5 °C])</f>
        <v>3.6723466903211051E-2</v>
      </c>
    </row>
    <row r="69" spans="11:25" x14ac:dyDescent="0.55000000000000004">
      <c r="K69">
        <v>2017</v>
      </c>
      <c r="L69" cm="1">
        <f t="array" ref="L69">_xlfn.XLOOKUP(Table5[[#This Row],[year]],Table4[year],Table4[GHG/plastic ratio],_xlfn.LAMBDA(_xlpm.x,4.032*EXP(-0.032*_xlpm.x))(Table5[[#This Row],[year]]-$A$2))</f>
        <v>3.6255706131971599</v>
      </c>
      <c r="M69">
        <f>_xlfn.XLOOKUP(Table5[[#This Row],[year]],Table7[year],Table7[extrapolated plastic production])*_xlfn.XLOOKUP(Table5[[#This Row],[year]],Table5[year],Table5[GHG/plastic ratio])</f>
        <v>1522930000</v>
      </c>
      <c r="V69">
        <v>2017</v>
      </c>
      <c r="W69">
        <f>_xlfn.XLOOKUP(Table14[[#This Row],[year]],Table5[year],Table5[plastic GHG emission])/_xlfn.XLOOKUP(Table14[[#This Row],[year]],Table10[year],Table10[business as usual])</f>
        <v>3.6970601801276919E-2</v>
      </c>
      <c r="X69">
        <f>_xlfn.XLOOKUP(Table14[[#This Row],[year]],Table5[year],Table5[plastic GHG emission])/_xlfn.XLOOKUP(Table14[[#This Row],[year]],Table10[year],Table10[below 2 °C])</f>
        <v>3.6970601801276919E-2</v>
      </c>
      <c r="Y69">
        <f>_xlfn.XLOOKUP(Table14[[#This Row],[year]],Table5[year],Table5[plastic GHG emission])/_xlfn.XLOOKUP(Table14[[#This Row],[year]],Table10[year],Table10[below 1.5 °C])</f>
        <v>3.6970601801276919E-2</v>
      </c>
    </row>
    <row r="70" spans="11:25" x14ac:dyDescent="0.55000000000000004">
      <c r="K70">
        <v>2018</v>
      </c>
      <c r="L70" cm="1">
        <f t="array" ref="L70">_xlfn.XLOOKUP(Table5[[#This Row],[year]],Table4[year],Table4[GHG/plastic ratio],_xlfn.LAMBDA(_xlpm.x,4.032*EXP(-0.032*_xlpm.x))(Table5[[#This Row],[year]]-$A$2))</f>
        <v>3.5338665365060704</v>
      </c>
      <c r="M70">
        <f>_xlfn.XLOOKUP(Table5[[#This Row],[year]],Table7[year],Table7[extrapolated plastic production])*_xlfn.XLOOKUP(Table5[[#This Row],[year]],Table5[year],Table5[GHG/plastic ratio])</f>
        <v>1558630000</v>
      </c>
      <c r="V70">
        <v>2018</v>
      </c>
      <c r="W70">
        <f>_xlfn.XLOOKUP(Table14[[#This Row],[year]],Table5[year],Table5[plastic GHG emission])/_xlfn.XLOOKUP(Table14[[#This Row],[year]],Table10[year],Table10[business as usual])</f>
        <v>3.7021052616577489E-2</v>
      </c>
      <c r="X70">
        <f>_xlfn.XLOOKUP(Table14[[#This Row],[year]],Table5[year],Table5[plastic GHG emission])/_xlfn.XLOOKUP(Table14[[#This Row],[year]],Table10[year],Table10[below 2 °C])</f>
        <v>3.7021052616577489E-2</v>
      </c>
      <c r="Y70">
        <f>_xlfn.XLOOKUP(Table14[[#This Row],[year]],Table5[year],Table5[plastic GHG emission])/_xlfn.XLOOKUP(Table14[[#This Row],[year]],Table10[year],Table10[below 1.5 °C])</f>
        <v>3.7021052616577489E-2</v>
      </c>
    </row>
    <row r="71" spans="11:25" x14ac:dyDescent="0.55000000000000004">
      <c r="K71">
        <v>2019</v>
      </c>
      <c r="L71" cm="1">
        <f t="array" ref="L71">_xlfn.XLOOKUP(Table5[[#This Row],[year]],Table4[year],Table4[GHG/plastic ratio],_xlfn.LAMBDA(_xlpm.x,4.032*EXP(-0.032*_xlpm.x))(Table5[[#This Row],[year]]-$A$2))</f>
        <v>3.470155108683703</v>
      </c>
      <c r="M71">
        <f>_xlfn.XLOOKUP(Table5[[#This Row],[year]],Table7[year],Table7[extrapolated plastic production])*_xlfn.XLOOKUP(Table5[[#This Row],[year]],Table5[year],Table5[GHG/plastic ratio])</f>
        <v>1595390000</v>
      </c>
      <c r="V71">
        <v>2019</v>
      </c>
      <c r="W71">
        <f>_xlfn.XLOOKUP(Table14[[#This Row],[year]],Table5[year],Table5[plastic GHG emission])/_xlfn.XLOOKUP(Table14[[#This Row],[year]],Table10[year],Table10[business as usual])</f>
        <v>3.7687226657230233E-2</v>
      </c>
      <c r="X71">
        <f>_xlfn.XLOOKUP(Table14[[#This Row],[year]],Table5[year],Table5[plastic GHG emission])/_xlfn.XLOOKUP(Table14[[#This Row],[year]],Table10[year],Table10[below 2 °C])</f>
        <v>3.7687226657230233E-2</v>
      </c>
      <c r="Y71">
        <f>_xlfn.XLOOKUP(Table14[[#This Row],[year]],Table5[year],Table5[plastic GHG emission])/_xlfn.XLOOKUP(Table14[[#This Row],[year]],Table10[year],Table10[below 1.5 °C])</f>
        <v>3.7687226657230233E-2</v>
      </c>
    </row>
    <row r="72" spans="11:25" x14ac:dyDescent="0.55000000000000004">
      <c r="K72">
        <v>2020</v>
      </c>
      <c r="L72" cm="1">
        <f t="array" ref="L72">_xlfn.XLOOKUP(Table5[[#This Row],[year]],Table4[year],Table4[GHG/plastic ratio],_xlfn.LAMBDA(_xlpm.x,4.032*EXP(-0.032*_xlpm.x))(Table5[[#This Row],[year]]-$A$2))</f>
        <v>3.4358437571117642</v>
      </c>
      <c r="M72">
        <f>_xlfn.XLOOKUP(Table5[[#This Row],[year]],Table7[year],Table7[extrapolated plastic production])*_xlfn.XLOOKUP(Table5[[#This Row],[year]],Table5[year],Table5[GHG/plastic ratio])</f>
        <v>1525858882.0864027</v>
      </c>
      <c r="V72">
        <v>2020</v>
      </c>
      <c r="W72">
        <f>_xlfn.XLOOKUP(Table14[[#This Row],[year]],Table5[year],Table5[plastic GHG emission])/_xlfn.XLOOKUP(Table14[[#This Row],[year]],Table10[year],Table10[business as usual])</f>
        <v>3.5939752487893308E-2</v>
      </c>
      <c r="X72">
        <f>_xlfn.XLOOKUP(Table14[[#This Row],[year]],Table5[year],Table5[plastic GHG emission])/_xlfn.XLOOKUP(Table14[[#This Row],[year]],Table10[year],Table10[below 2 °C])</f>
        <v>3.5991787690292987E-2</v>
      </c>
      <c r="Y72">
        <f>_xlfn.XLOOKUP(Table14[[#This Row],[year]],Table5[year],Table5[plastic GHG emission])/_xlfn.XLOOKUP(Table14[[#This Row],[year]],Table10[year],Table10[below 1.5 °C])</f>
        <v>3.6916704633252397E-2</v>
      </c>
    </row>
    <row r="73" spans="11:25" x14ac:dyDescent="0.55000000000000004">
      <c r="K73">
        <v>2021</v>
      </c>
      <c r="L73" cm="1">
        <f t="array" ref="L73">_xlfn.XLOOKUP(Table5[[#This Row],[year]],Table4[year],Table4[GHG/plastic ratio],_xlfn.LAMBDA(_xlpm.x,4.032*EXP(-0.032*_xlpm.x))(Table5[[#This Row],[year]]-$A$2))</f>
        <v>3.3276372937584631</v>
      </c>
      <c r="M73">
        <f>_xlfn.XLOOKUP(Table5[[#This Row],[year]],Table7[year],Table7[extrapolated plastic production])*_xlfn.XLOOKUP(Table5[[#This Row],[year]],Table5[year],Table5[GHG/plastic ratio])</f>
        <v>1551089291.6157157</v>
      </c>
      <c r="V73">
        <v>2021</v>
      </c>
      <c r="W73">
        <f>_xlfn.XLOOKUP(Table14[[#This Row],[year]],Table5[year],Table5[plastic GHG emission])/_xlfn.XLOOKUP(Table14[[#This Row],[year]],Table10[year],Table10[business as usual])</f>
        <v>3.5921787103369761E-2</v>
      </c>
      <c r="X73">
        <f>_xlfn.XLOOKUP(Table14[[#This Row],[year]],Table5[year],Table5[plastic GHG emission])/_xlfn.XLOOKUP(Table14[[#This Row],[year]],Table10[year],Table10[below 2 °C])</f>
        <v>3.6760207079957065E-2</v>
      </c>
      <c r="Y73">
        <f>_xlfn.XLOOKUP(Table14[[#This Row],[year]],Table5[year],Table5[plastic GHG emission])/_xlfn.XLOOKUP(Table14[[#This Row],[year]],Table10[year],Table10[below 1.5 °C])</f>
        <v>4.0140493775106506E-2</v>
      </c>
    </row>
    <row r="74" spans="11:25" x14ac:dyDescent="0.55000000000000004">
      <c r="K74">
        <v>2022</v>
      </c>
      <c r="L74" cm="1">
        <f t="array" ref="L74">_xlfn.XLOOKUP(Table5[[#This Row],[year]],Table4[year],Table4[GHG/plastic ratio],_xlfn.LAMBDA(_xlpm.x,4.032*EXP(-0.032*_xlpm.x))(Table5[[#This Row],[year]]-$A$2))</f>
        <v>3.2228386217772802</v>
      </c>
      <c r="M74">
        <f>_xlfn.XLOOKUP(Table5[[#This Row],[year]],Table7[year],Table7[extrapolated plastic production])*_xlfn.XLOOKUP(Table5[[#This Row],[year]],Table5[year],Table5[GHG/plastic ratio])</f>
        <v>1576736891.4714022</v>
      </c>
      <c r="V74">
        <v>2022</v>
      </c>
      <c r="W74">
        <f>_xlfn.XLOOKUP(Table14[[#This Row],[year]],Table5[year],Table5[plastic GHG emission])/_xlfn.XLOOKUP(Table14[[#This Row],[year]],Table10[year],Table10[business as usual])</f>
        <v>3.5903830699293197E-2</v>
      </c>
      <c r="X74">
        <f>_xlfn.XLOOKUP(Table14[[#This Row],[year]],Table5[year],Table5[plastic GHG emission])/_xlfn.XLOOKUP(Table14[[#This Row],[year]],Table10[year],Table10[below 2 °C])</f>
        <v>3.7745397189047569E-2</v>
      </c>
      <c r="Y74">
        <f>_xlfn.XLOOKUP(Table14[[#This Row],[year]],Table5[year],Table5[plastic GHG emission])/_xlfn.XLOOKUP(Table14[[#This Row],[year]],Table10[year],Table10[below 1.5 °C])</f>
        <v>4.4958916360961616E-2</v>
      </c>
    </row>
    <row r="75" spans="11:25" x14ac:dyDescent="0.55000000000000004">
      <c r="K75">
        <v>2023</v>
      </c>
      <c r="L75" cm="1">
        <f t="array" ref="L75">_xlfn.XLOOKUP(Table5[[#This Row],[year]],Table4[year],Table4[GHG/plastic ratio],_xlfn.LAMBDA(_xlpm.x,4.032*EXP(-0.032*_xlpm.x))(Table5[[#This Row],[year]]-$A$2))</f>
        <v>3.1213404181703455</v>
      </c>
      <c r="M75">
        <f>_xlfn.XLOOKUP(Table5[[#This Row],[year]],Table7[year],Table7[extrapolated plastic production])*_xlfn.XLOOKUP(Table5[[#This Row],[year]],Table5[year],Table5[GHG/plastic ratio])</f>
        <v>1602808579.9865315</v>
      </c>
      <c r="V75">
        <v>2023</v>
      </c>
      <c r="W75">
        <f>_xlfn.XLOOKUP(Table14[[#This Row],[year]],Table5[year],Table5[plastic GHG emission])/_xlfn.XLOOKUP(Table14[[#This Row],[year]],Table10[year],Table10[business as usual])</f>
        <v>3.5885883271174479E-2</v>
      </c>
      <c r="X75">
        <f>_xlfn.XLOOKUP(Table14[[#This Row],[year]],Table5[year],Table5[plastic GHG emission])/_xlfn.XLOOKUP(Table14[[#This Row],[year]],Table10[year],Table10[below 2 °C])</f>
        <v>3.8936566628143238E-2</v>
      </c>
      <c r="Y75">
        <f>_xlfn.XLOOKUP(Table14[[#This Row],[year]],Table5[year],Table5[plastic GHG emission])/_xlfn.XLOOKUP(Table14[[#This Row],[year]],Table10[year],Table10[below 1.5 °C])</f>
        <v>5.145183670923581E-2</v>
      </c>
    </row>
    <row r="76" spans="11:25" x14ac:dyDescent="0.55000000000000004">
      <c r="K76">
        <v>2024</v>
      </c>
      <c r="L76" cm="1">
        <f t="array" ref="L76">_xlfn.XLOOKUP(Table5[[#This Row],[year]],Table4[year],Table4[GHG/plastic ratio],_xlfn.LAMBDA(_xlpm.x,4.032*EXP(-0.032*_xlpm.x))(Table5[[#This Row],[year]]-$A$2))</f>
        <v>3.0230387399078142</v>
      </c>
      <c r="M76">
        <f>_xlfn.XLOOKUP(Table5[[#This Row],[year]],Table7[year],Table7[extrapolated plastic production])*_xlfn.XLOOKUP(Table5[[#This Row],[year]],Table5[year],Table5[GHG/plastic ratio])</f>
        <v>1629311369.5596156</v>
      </c>
      <c r="V76">
        <v>2024</v>
      </c>
      <c r="W76">
        <f>_xlfn.XLOOKUP(Table14[[#This Row],[year]],Table5[year],Table5[plastic GHG emission])/_xlfn.XLOOKUP(Table14[[#This Row],[year]],Table10[year],Table10[business as usual])</f>
        <v>3.5867944814526771E-2</v>
      </c>
      <c r="X76">
        <f>_xlfn.XLOOKUP(Table14[[#This Row],[year]],Table5[year],Table5[plastic GHG emission])/_xlfn.XLOOKUP(Table14[[#This Row],[year]],Table10[year],Table10[below 2 °C])</f>
        <v>4.0328407266488585E-2</v>
      </c>
      <c r="Y76">
        <f>_xlfn.XLOOKUP(Table14[[#This Row],[year]],Table5[year],Table5[plastic GHG emission])/_xlfn.XLOOKUP(Table14[[#This Row],[year]],Table10[year],Table10[below 1.5 °C])</f>
        <v>5.9853404798856077E-2</v>
      </c>
    </row>
    <row r="77" spans="11:25" x14ac:dyDescent="0.55000000000000004">
      <c r="K77">
        <v>2025</v>
      </c>
      <c r="L77" cm="1">
        <f t="array" ref="L77">_xlfn.XLOOKUP(Table5[[#This Row],[year]],Table4[year],Table4[GHG/plastic ratio],_xlfn.LAMBDA(_xlpm.x,4.032*EXP(-0.032*_xlpm.x))(Table5[[#This Row],[year]]-$A$2))</f>
        <v>2.9278329174811217</v>
      </c>
      <c r="M77">
        <f>_xlfn.XLOOKUP(Table5[[#This Row],[year]],Table7[year],Table7[extrapolated plastic production])*_xlfn.XLOOKUP(Table5[[#This Row],[year]],Table5[year],Table5[GHG/plastic ratio])</f>
        <v>1656252388.5407064</v>
      </c>
      <c r="V77">
        <v>2025</v>
      </c>
      <c r="W77">
        <f>_xlfn.XLOOKUP(Table14[[#This Row],[year]],Table5[year],Table5[plastic GHG emission])/_xlfn.XLOOKUP(Table14[[#This Row],[year]],Table10[year],Table10[business as usual])</f>
        <v>3.585001532486546E-2</v>
      </c>
      <c r="X77">
        <f>_xlfn.XLOOKUP(Table14[[#This Row],[year]],Table5[year],Table5[plastic GHG emission])/_xlfn.XLOOKUP(Table14[[#This Row],[year]],Table10[year],Table10[below 2 °C])</f>
        <v>4.1919866858410024E-2</v>
      </c>
      <c r="Y77">
        <f>_xlfn.XLOOKUP(Table14[[#This Row],[year]],Table5[year],Table5[plastic GHG emission])/_xlfn.XLOOKUP(Table14[[#This Row],[year]],Table10[year],Table10[below 1.5 °C])</f>
        <v>7.0527062553920661E-2</v>
      </c>
    </row>
    <row r="78" spans="11:25" x14ac:dyDescent="0.55000000000000004">
      <c r="K78">
        <v>2026</v>
      </c>
      <c r="L78" cm="1">
        <f t="array" ref="L78">_xlfn.XLOOKUP(Table5[[#This Row],[year]],Table4[year],Table4[GHG/plastic ratio],_xlfn.LAMBDA(_xlpm.x,4.032*EXP(-0.032*_xlpm.x))(Table5[[#This Row],[year]]-$A$2))</f>
        <v>2.8356254518086068</v>
      </c>
      <c r="M78">
        <f>_xlfn.XLOOKUP(Table5[[#This Row],[year]],Table7[year],Table7[extrapolated plastic production])*_xlfn.XLOOKUP(Table5[[#This Row],[year]],Table5[year],Table5[GHG/plastic ratio])</f>
        <v>1683638883.1486785</v>
      </c>
      <c r="V78">
        <v>2026</v>
      </c>
      <c r="W78">
        <f>_xlfn.XLOOKUP(Table14[[#This Row],[year]],Table5[year],Table5[plastic GHG emission])/_xlfn.XLOOKUP(Table14[[#This Row],[year]],Table10[year],Table10[business as usual])</f>
        <v>3.5832094797708158E-2</v>
      </c>
      <c r="X78">
        <f>_xlfn.XLOOKUP(Table14[[#This Row],[year]],Table5[year],Table5[plastic GHG emission])/_xlfn.XLOOKUP(Table14[[#This Row],[year]],Table10[year],Table10[below 2 °C])</f>
        <v>4.3713253989447955E-2</v>
      </c>
      <c r="Y78">
        <f>_xlfn.XLOOKUP(Table14[[#This Row],[year]],Table5[year],Table5[plastic GHG emission])/_xlfn.XLOOKUP(Table14[[#This Row],[year]],Table10[year],Table10[below 1.5 °C])</f>
        <v>8.3969379870760086E-2</v>
      </c>
    </row>
    <row r="79" spans="11:25" x14ac:dyDescent="0.55000000000000004">
      <c r="K79">
        <v>2027</v>
      </c>
      <c r="L79" cm="1">
        <f t="array" ref="L79">_xlfn.XLOOKUP(Table5[[#This Row],[year]],Table4[year],Table4[GHG/plastic ratio],_xlfn.LAMBDA(_xlpm.x,4.032*EXP(-0.032*_xlpm.x))(Table5[[#This Row],[year]]-$A$2))</f>
        <v>2.7463219143879338</v>
      </c>
      <c r="M79">
        <f>_xlfn.XLOOKUP(Table5[[#This Row],[year]],Table7[year],Table7[extrapolated plastic production])*_xlfn.XLOOKUP(Table5[[#This Row],[year]],Table5[year],Table5[GHG/plastic ratio])</f>
        <v>1711478219.4202168</v>
      </c>
      <c r="V79">
        <v>2027</v>
      </c>
      <c r="W79">
        <f>_xlfn.XLOOKUP(Table14[[#This Row],[year]],Table5[year],Table5[plastic GHG emission])/_xlfn.XLOOKUP(Table14[[#This Row],[year]],Table10[year],Table10[business as usual])</f>
        <v>3.5814183228574742E-2</v>
      </c>
      <c r="X79">
        <f>_xlfn.XLOOKUP(Table14[[#This Row],[year]],Table5[year],Table5[plastic GHG emission])/_xlfn.XLOOKUP(Table14[[#This Row],[year]],Table10[year],Table10[below 2 °C])</f>
        <v>4.5713749741618986E-2</v>
      </c>
      <c r="Y79">
        <f>_xlfn.XLOOKUP(Table14[[#This Row],[year]],Table5[year],Table5[plastic GHG emission])/_xlfn.XLOOKUP(Table14[[#This Row],[year]],Table10[year],Table10[below 1.5 °C])</f>
        <v>0.10083007623712194</v>
      </c>
    </row>
    <row r="80" spans="11:25" x14ac:dyDescent="0.55000000000000004">
      <c r="K80">
        <v>2028</v>
      </c>
      <c r="L80" cm="1">
        <f t="array" ref="L80">_xlfn.XLOOKUP(Table5[[#This Row],[year]],Table4[year],Table4[GHG/plastic ratio],_xlfn.LAMBDA(_xlpm.x,4.032*EXP(-0.032*_xlpm.x))(Table5[[#This Row],[year]]-$A$2))</f>
        <v>2.6598308505930568</v>
      </c>
      <c r="M80">
        <f>_xlfn.XLOOKUP(Table5[[#This Row],[year]],Table7[year],Table7[extrapolated plastic production])*_xlfn.XLOOKUP(Table5[[#This Row],[year]],Table5[year],Table5[GHG/plastic ratio])</f>
        <v>1739777885.1910303</v>
      </c>
      <c r="V80">
        <v>2028</v>
      </c>
      <c r="W80">
        <f>_xlfn.XLOOKUP(Table14[[#This Row],[year]],Table5[year],Table5[plastic GHG emission])/_xlfn.XLOOKUP(Table14[[#This Row],[year]],Table10[year],Table10[business as usual])</f>
        <v>3.5796280612987334E-2</v>
      </c>
      <c r="X80">
        <f>_xlfn.XLOOKUP(Table14[[#This Row],[year]],Table5[year],Table5[plastic GHG emission])/_xlfn.XLOOKUP(Table14[[#This Row],[year]],Table10[year],Table10[below 2 °C])</f>
        <v>4.7928974879669975E-2</v>
      </c>
      <c r="Y80">
        <f>_xlfn.XLOOKUP(Table14[[#This Row],[year]],Table5[year],Table5[plastic GHG emission])/_xlfn.XLOOKUP(Table14[[#This Row],[year]],Table10[year],Table10[below 1.5 °C])</f>
        <v>0.12194452366180202</v>
      </c>
    </row>
    <row r="81" spans="11:25" x14ac:dyDescent="0.55000000000000004">
      <c r="K81">
        <v>2029</v>
      </c>
      <c r="L81" cm="1">
        <f t="array" ref="L81">_xlfn.XLOOKUP(Table5[[#This Row],[year]],Table4[year],Table4[GHG/plastic ratio],_xlfn.LAMBDA(_xlpm.x,4.032*EXP(-0.032*_xlpm.x))(Table5[[#This Row],[year]]-$A$2))</f>
        <v>2.5760636860166861</v>
      </c>
      <c r="M81">
        <f>_xlfn.XLOOKUP(Table5[[#This Row],[year]],Table7[year],Table7[extrapolated plastic production])*_xlfn.XLOOKUP(Table5[[#This Row],[year]],Table5[year],Table5[GHG/plastic ratio])</f>
        <v>1768545492.1098242</v>
      </c>
      <c r="V81">
        <v>2029</v>
      </c>
      <c r="W81">
        <f>_xlfn.XLOOKUP(Table14[[#This Row],[year]],Table5[year],Table5[plastic GHG emission])/_xlfn.XLOOKUP(Table14[[#This Row],[year]],Table10[year],Table10[business as usual])</f>
        <v>3.5778386946470245E-2</v>
      </c>
      <c r="X81">
        <f>_xlfn.XLOOKUP(Table14[[#This Row],[year]],Table5[year],Table5[plastic GHG emission])/_xlfn.XLOOKUP(Table14[[#This Row],[year]],Table10[year],Table10[below 2 °C])</f>
        <v>5.0368811890237612E-2</v>
      </c>
      <c r="Y81">
        <f>_xlfn.XLOOKUP(Table14[[#This Row],[year]],Table5[year],Table5[plastic GHG emission])/_xlfn.XLOOKUP(Table14[[#This Row],[year]],Table10[year],Table10[below 1.5 °C])</f>
        <v>0.14837888945388611</v>
      </c>
    </row>
    <row r="82" spans="11:25" x14ac:dyDescent="0.55000000000000004">
      <c r="K82">
        <v>2030</v>
      </c>
      <c r="L82" cm="1">
        <f t="array" ref="L82">_xlfn.XLOOKUP(Table5[[#This Row],[year]],Table4[year],Table4[GHG/plastic ratio],_xlfn.LAMBDA(_xlpm.x,4.032*EXP(-0.032*_xlpm.x))(Table5[[#This Row],[year]]-$A$2))</f>
        <v>2.4949346357623599</v>
      </c>
      <c r="M82">
        <f>_xlfn.XLOOKUP(Table5[[#This Row],[year]],Table7[year],Table7[extrapolated plastic production])*_xlfn.XLOOKUP(Table5[[#This Row],[year]],Table5[year],Table5[GHG/plastic ratio])</f>
        <v>1797788777.6855772</v>
      </c>
      <c r="V82">
        <v>2030</v>
      </c>
      <c r="W82">
        <f>_xlfn.XLOOKUP(Table14[[#This Row],[year]],Table5[year],Table5[plastic GHG emission])/_xlfn.XLOOKUP(Table14[[#This Row],[year]],Table10[year],Table10[business as usual])</f>
        <v>3.5760502224550079E-2</v>
      </c>
      <c r="X82">
        <f>_xlfn.XLOOKUP(Table14[[#This Row],[year]],Table5[year],Table5[plastic GHG emission])/_xlfn.XLOOKUP(Table14[[#This Row],[year]],Table10[year],Table10[below 2 °C])</f>
        <v>5.3045234686960409E-2</v>
      </c>
      <c r="Y82">
        <f>_xlfn.XLOOKUP(Table14[[#This Row],[year]],Table5[year],Table5[plastic GHG emission])/_xlfn.XLOOKUP(Table14[[#This Row],[year]],Table10[year],Table10[below 1.5 °C])</f>
        <v>0.18148947047462216</v>
      </c>
    </row>
    <row r="83" spans="11:25" x14ac:dyDescent="0.55000000000000004">
      <c r="K83">
        <v>2031</v>
      </c>
      <c r="L83" cm="1">
        <f t="array" ref="L83">_xlfn.XLOOKUP(Table5[[#This Row],[year]],Table4[year],Table4[GHG/plastic ratio],_xlfn.LAMBDA(_xlpm.x,4.032*EXP(-0.032*_xlpm.x))(Table5[[#This Row],[year]]-$A$2))</f>
        <v>2.4163606165932108</v>
      </c>
      <c r="M83">
        <f>_xlfn.XLOOKUP(Table5[[#This Row],[year]],Table7[year],Table7[extrapolated plastic production])*_xlfn.XLOOKUP(Table5[[#This Row],[year]],Table5[year],Table5[GHG/plastic ratio])</f>
        <v>1827515607.3686662</v>
      </c>
      <c r="V83">
        <v>2031</v>
      </c>
      <c r="W83">
        <f>_xlfn.XLOOKUP(Table14[[#This Row],[year]],Table5[year],Table5[plastic GHG emission])/_xlfn.XLOOKUP(Table14[[#This Row],[year]],Table10[year],Table10[business as usual])</f>
        <v>3.5742626442755679E-2</v>
      </c>
      <c r="X83">
        <f>_xlfn.XLOOKUP(Table14[[#This Row],[year]],Table5[year],Table5[plastic GHG emission])/_xlfn.XLOOKUP(Table14[[#This Row],[year]],Table10[year],Table10[below 2 °C])</f>
        <v>5.5972256355114311E-2</v>
      </c>
      <c r="Y83">
        <f>_xlfn.XLOOKUP(Table14[[#This Row],[year]],Table5[year],Table5[plastic GHG emission])/_xlfn.XLOOKUP(Table14[[#This Row],[year]],Table10[year],Table10[below 1.5 °C])</f>
        <v>0.22299967218030625</v>
      </c>
    </row>
    <row r="84" spans="11:25" x14ac:dyDescent="0.55000000000000004">
      <c r="K84">
        <v>2032</v>
      </c>
      <c r="L84" cm="1">
        <f t="array" ref="L84">_xlfn.XLOOKUP(Table5[[#This Row],[year]],Table4[year],Table4[GHG/plastic ratio],_xlfn.LAMBDA(_xlpm.x,4.032*EXP(-0.032*_xlpm.x))(Table5[[#This Row],[year]]-$A$2))</f>
        <v>2.3402611618474731</v>
      </c>
      <c r="M84">
        <f>_xlfn.XLOOKUP(Table5[[#This Row],[year]],Table7[year],Table7[extrapolated plastic production])*_xlfn.XLOOKUP(Table5[[#This Row],[year]],Table5[year],Table5[GHG/plastic ratio])</f>
        <v>1857733976.6664062</v>
      </c>
      <c r="V84">
        <v>2032</v>
      </c>
      <c r="W84">
        <f>_xlfn.XLOOKUP(Table14[[#This Row],[year]],Table5[year],Table5[plastic GHG emission])/_xlfn.XLOOKUP(Table14[[#This Row],[year]],Table10[year],Table10[business as usual])</f>
        <v>3.5724759596618062E-2</v>
      </c>
      <c r="X84">
        <f>_xlfn.XLOOKUP(Table14[[#This Row],[year]],Table5[year],Table5[plastic GHG emission])/_xlfn.XLOOKUP(Table14[[#This Row],[year]],Table10[year],Table10[below 2 °C])</f>
        <v>5.9165906763166749E-2</v>
      </c>
      <c r="Y84">
        <f>_xlfn.XLOOKUP(Table14[[#This Row],[year]],Table5[year],Table5[plastic GHG emission])/_xlfn.XLOOKUP(Table14[[#This Row],[year]],Table10[year],Table10[below 1.5 °C])</f>
        <v>0.27509896787077059</v>
      </c>
    </row>
    <row r="85" spans="11:25" x14ac:dyDescent="0.55000000000000004">
      <c r="K85">
        <v>2033</v>
      </c>
      <c r="L85" cm="1">
        <f t="array" ref="L85">_xlfn.XLOOKUP(Table5[[#This Row],[year]],Table4[year],Table4[GHG/plastic ratio],_xlfn.LAMBDA(_xlpm.x,4.032*EXP(-0.032*_xlpm.x))(Table5[[#This Row],[year]]-$A$2))</f>
        <v>2.2665583390335882</v>
      </c>
      <c r="M85">
        <f>_xlfn.XLOOKUP(Table5[[#This Row],[year]],Table7[year],Table7[extrapolated plastic production])*_xlfn.XLOOKUP(Table5[[#This Row],[year]],Table5[year],Table5[GHG/plastic ratio])</f>
        <v>1888452013.29357</v>
      </c>
      <c r="V85">
        <v>2033</v>
      </c>
      <c r="W85">
        <f>_xlfn.XLOOKUP(Table14[[#This Row],[year]],Table5[year],Table5[plastic GHG emission])/_xlfn.XLOOKUP(Table14[[#This Row],[year]],Table10[year],Table10[business as usual])</f>
        <v>3.5706901681670525E-2</v>
      </c>
      <c r="X85">
        <f>_xlfn.XLOOKUP(Table14[[#This Row],[year]],Table5[year],Table5[plastic GHG emission])/_xlfn.XLOOKUP(Table14[[#This Row],[year]],Table10[year],Table10[below 2 °C])</f>
        <v>6.2644248002077713E-2</v>
      </c>
      <c r="Y85">
        <f>_xlfn.XLOOKUP(Table14[[#This Row],[year]],Table5[year],Table5[plastic GHG emission])/_xlfn.XLOOKUP(Table14[[#This Row],[year]],Table10[year],Table10[below 1.5 °C])</f>
        <v>0.34056948655993535</v>
      </c>
    </row>
    <row r="86" spans="11:25" x14ac:dyDescent="0.55000000000000004">
      <c r="K86">
        <v>2034</v>
      </c>
      <c r="L86" cm="1">
        <f t="array" ref="L86">_xlfn.XLOOKUP(Table5[[#This Row],[year]],Table4[year],Table4[GHG/plastic ratio],_xlfn.LAMBDA(_xlpm.x,4.032*EXP(-0.032*_xlpm.x))(Table5[[#This Row],[year]]-$A$2))</f>
        <v>2.1951766700205235</v>
      </c>
      <c r="M86">
        <f>_xlfn.XLOOKUP(Table5[[#This Row],[year]],Table7[year],Table7[extrapolated plastic production])*_xlfn.XLOOKUP(Table5[[#This Row],[year]],Table5[year],Table5[GHG/plastic ratio])</f>
        <v>1919677979.3584676</v>
      </c>
      <c r="V86">
        <v>2034</v>
      </c>
      <c r="W86">
        <f>_xlfn.XLOOKUP(Table14[[#This Row],[year]],Table5[year],Table5[plastic GHG emission])/_xlfn.XLOOKUP(Table14[[#This Row],[year]],Table10[year],Table10[business as usual])</f>
        <v>3.5689052693448603E-2</v>
      </c>
      <c r="X86">
        <f>_xlfn.XLOOKUP(Table14[[#This Row],[year]],Table5[year],Table5[plastic GHG emission])/_xlfn.XLOOKUP(Table14[[#This Row],[year]],Table10[year],Table10[below 2 °C])</f>
        <v>6.6427457002667112E-2</v>
      </c>
      <c r="Y86">
        <f>_xlfn.XLOOKUP(Table14[[#This Row],[year]],Table5[year],Table5[plastic GHG emission])/_xlfn.XLOOKUP(Table14[[#This Row],[year]],Table10[year],Table10[below 1.5 °C])</f>
        <v>0.42294853821616818</v>
      </c>
    </row>
    <row r="87" spans="11:25" x14ac:dyDescent="0.55000000000000004">
      <c r="K87">
        <v>2035</v>
      </c>
      <c r="L87" cm="1">
        <f t="array" ref="L87">_xlfn.XLOOKUP(Table5[[#This Row],[year]],Table4[year],Table4[GHG/plastic ratio],_xlfn.LAMBDA(_xlpm.x,4.032*EXP(-0.032*_xlpm.x))(Table5[[#This Row],[year]]-$A$2))</f>
        <v>2.1260430537415718</v>
      </c>
      <c r="M87">
        <f>_xlfn.XLOOKUP(Table5[[#This Row],[year]],Table7[year],Table7[extrapolated plastic production])*_xlfn.XLOOKUP(Table5[[#This Row],[year]],Table5[year],Table5[GHG/plastic ratio])</f>
        <v>1951420273.5851736</v>
      </c>
      <c r="V87">
        <v>2035</v>
      </c>
      <c r="W87">
        <f>_xlfn.XLOOKUP(Table14[[#This Row],[year]],Table5[year],Table5[plastic GHG emission])/_xlfn.XLOOKUP(Table14[[#This Row],[year]],Table10[year],Table10[business as usual])</f>
        <v>3.567121262749004E-2</v>
      </c>
      <c r="X87">
        <f>_xlfn.XLOOKUP(Table14[[#This Row],[year]],Table5[year],Table5[plastic GHG emission])/_xlfn.XLOOKUP(Table14[[#This Row],[year]],Table10[year],Table10[below 2 °C])</f>
        <v>7.0537902254987114E-2</v>
      </c>
      <c r="Y87">
        <f>_xlfn.XLOOKUP(Table14[[#This Row],[year]],Table5[year],Table5[plastic GHG emission])/_xlfn.XLOOKUP(Table14[[#This Row],[year]],Table10[year],Table10[below 1.5 °C])</f>
        <v>0.52673609310914493</v>
      </c>
    </row>
    <row r="88" spans="11:25" x14ac:dyDescent="0.55000000000000004">
      <c r="K88">
        <v>2036</v>
      </c>
      <c r="L88" cm="1">
        <f t="array" ref="L88">_xlfn.XLOOKUP(Table5[[#This Row],[year]],Table4[year],Table4[GHG/plastic ratio],_xlfn.LAMBDA(_xlpm.x,4.032*EXP(-0.032*_xlpm.x))(Table5[[#This Row],[year]]-$A$2))</f>
        <v>2.0590866913324697</v>
      </c>
      <c r="M88">
        <f>_xlfn.XLOOKUP(Table5[[#This Row],[year]],Table7[year],Table7[extrapolated plastic production])*_xlfn.XLOOKUP(Table5[[#This Row],[year]],Table5[year],Table5[GHG/plastic ratio])</f>
        <v>1983687433.5724962</v>
      </c>
    </row>
    <row r="89" spans="11:25" x14ac:dyDescent="0.55000000000000004">
      <c r="K89">
        <v>2037</v>
      </c>
      <c r="L89" cm="1">
        <f t="array" ref="L89">_xlfn.XLOOKUP(Table5[[#This Row],[year]],Table4[year],Table4[GHG/plastic ratio],_xlfn.LAMBDA(_xlpm.x,4.032*EXP(-0.032*_xlpm.x))(Table5[[#This Row],[year]]-$A$2))</f>
        <v>1.9942390136271739</v>
      </c>
      <c r="M89">
        <f>_xlfn.XLOOKUP(Table5[[#This Row],[year]],Table7[year],Table7[extrapolated plastic production])*_xlfn.XLOOKUP(Table5[[#This Row],[year]],Table5[year],Table5[GHG/plastic ratio])</f>
        <v>2016488138.0903025</v>
      </c>
    </row>
    <row r="90" spans="11:25" x14ac:dyDescent="0.55000000000000004">
      <c r="K90">
        <v>2038</v>
      </c>
      <c r="L90" cm="1">
        <f t="array" ref="L90">_xlfn.XLOOKUP(Table5[[#This Row],[year]],Table4[year],Table4[GHG/plastic ratio],_xlfn.LAMBDA(_xlpm.x,4.032*EXP(-0.032*_xlpm.x))(Table5[[#This Row],[year]]-$A$2))</f>
        <v>1.9314336109370445</v>
      </c>
      <c r="M90">
        <f>_xlfn.XLOOKUP(Table5[[#This Row],[year]],Table7[year],Table7[extrapolated plastic production])*_xlfn.XLOOKUP(Table5[[#This Row],[year]],Table5[year],Table5[GHG/plastic ratio])</f>
        <v>2049831209.4138145</v>
      </c>
    </row>
    <row r="91" spans="11:25" x14ac:dyDescent="0.55000000000000004">
      <c r="K91">
        <v>2039</v>
      </c>
      <c r="L91" cm="1">
        <f t="array" ref="L91">_xlfn.XLOOKUP(Table5[[#This Row],[year]],Table4[year],Table4[GHG/plastic ratio],_xlfn.LAMBDA(_xlpm.x,4.032*EXP(-0.032*_xlpm.x))(Table5[[#This Row],[year]]-$A$2))</f>
        <v>1.8706061650415196</v>
      </c>
      <c r="M91">
        <f>_xlfn.XLOOKUP(Table5[[#This Row],[year]],Table7[year],Table7[extrapolated plastic production])*_xlfn.XLOOKUP(Table5[[#This Row],[year]],Table5[year],Table5[GHG/plastic ratio])</f>
        <v>2083725615.6964977</v>
      </c>
    </row>
    <row r="92" spans="11:25" x14ac:dyDescent="0.55000000000000004">
      <c r="K92">
        <v>2040</v>
      </c>
      <c r="L92" cm="1">
        <f t="array" ref="L92">_xlfn.XLOOKUP(Table5[[#This Row],[year]],Table4[year],Table4[GHG/plastic ratio],_xlfn.LAMBDA(_xlpm.x,4.032*EXP(-0.032*_xlpm.x))(Table5[[#This Row],[year]]-$A$2))</f>
        <v>1.8116943833206374</v>
      </c>
      <c r="M92">
        <f>_xlfn.XLOOKUP(Table5[[#This Row],[year]],Table7[year],Table7[extrapolated plastic production])*_xlfn.XLOOKUP(Table5[[#This Row],[year]],Table5[year],Table5[GHG/plastic ratio])</f>
        <v>2118180473.3821948</v>
      </c>
    </row>
    <row r="93" spans="11:25" x14ac:dyDescent="0.55000000000000004">
      <c r="K93">
        <v>2041</v>
      </c>
      <c r="L93" cm="1">
        <f t="array" ref="L93">_xlfn.XLOOKUP(Table5[[#This Row],[year]],Table4[year],Table4[GHG/plastic ratio],_xlfn.LAMBDA(_xlpm.x,4.032*EXP(-0.032*_xlpm.x))(Table5[[#This Row],[year]]-$A$2))</f>
        <v>1.7546379349619501</v>
      </c>
      <c r="M93">
        <f>_xlfn.XLOOKUP(Table5[[#This Row],[year]],Table7[year],Table7[extrapolated plastic production])*_xlfn.XLOOKUP(Table5[[#This Row],[year]],Table5[year],Table5[GHG/plastic ratio])</f>
        <v>2153205049.6571331</v>
      </c>
    </row>
    <row r="94" spans="11:25" x14ac:dyDescent="0.55000000000000004">
      <c r="K94">
        <v>2042</v>
      </c>
      <c r="L94" cm="1">
        <f t="array" ref="L94">_xlfn.XLOOKUP(Table5[[#This Row],[year]],Table4[year],Table4[GHG/plastic ratio],_xlfn.LAMBDA(_xlpm.x,4.032*EXP(-0.032*_xlpm.x))(Table5[[#This Row],[year]]-$A$2))</f>
        <v>1.6993783891765</v>
      </c>
      <c r="M94">
        <f>_xlfn.XLOOKUP(Table5[[#This Row],[year]],Table7[year],Table7[extrapolated plastic production])*_xlfn.XLOOKUP(Table5[[#This Row],[year]],Table5[year],Table5[GHG/plastic ratio])</f>
        <v>2188808764.9424891</v>
      </c>
    </row>
    <row r="95" spans="11:25" x14ac:dyDescent="0.55000000000000004">
      <c r="K95">
        <v>2043</v>
      </c>
      <c r="L95" cm="1">
        <f t="array" ref="L95">_xlfn.XLOOKUP(Table5[[#This Row],[year]],Table4[year],Table4[GHG/plastic ratio],_xlfn.LAMBDA(_xlpm.x,4.032*EXP(-0.032*_xlpm.x))(Table5[[#This Row],[year]]-$A$2))</f>
        <v>1.6458591553605844</v>
      </c>
      <c r="M95">
        <f>_xlfn.XLOOKUP(Table5[[#This Row],[year]],Table7[year],Table7[extrapolated plastic production])*_xlfn.XLOOKUP(Table5[[#This Row],[year]],Table5[year],Table5[GHG/plastic ratio])</f>
        <v>2225001195.4281559</v>
      </c>
    </row>
    <row r="96" spans="11:25" x14ac:dyDescent="0.55000000000000004">
      <c r="K96">
        <v>2044</v>
      </c>
      <c r="L96" cm="1">
        <f t="array" ref="L96">_xlfn.XLOOKUP(Table5[[#This Row],[year]],Table4[year],Table4[GHG/plastic ratio],_xlfn.LAMBDA(_xlpm.x,4.032*EXP(-0.032*_xlpm.x))(Table5[[#This Row],[year]]-$A$2))</f>
        <v>1.5940254251420345</v>
      </c>
      <c r="M96">
        <f>_xlfn.XLOOKUP(Table5[[#This Row],[year]],Table7[year],Table7[extrapolated plastic production])*_xlfn.XLOOKUP(Table5[[#This Row],[year]],Table5[year],Table5[GHG/plastic ratio])</f>
        <v>2261792075.6484179</v>
      </c>
    </row>
    <row r="97" spans="11:13" x14ac:dyDescent="0.55000000000000004">
      <c r="K97">
        <v>2045</v>
      </c>
      <c r="L97" cm="1">
        <f t="array" ref="L97">_xlfn.XLOOKUP(Table5[[#This Row],[year]],Table4[year],Table4[GHG/plastic ratio],_xlfn.LAMBDA(_xlpm.x,4.032*EXP(-0.032*_xlpm.x))(Table5[[#This Row],[year]]-$A$2))</f>
        <v>1.5438241162516519</v>
      </c>
      <c r="M97">
        <f>_xlfn.XLOOKUP(Table5[[#This Row],[year]],Table7[year],Table7[extrapolated plastic production])*_xlfn.XLOOKUP(Table5[[#This Row],[year]],Table5[year],Table5[GHG/plastic ratio])</f>
        <v>2299191301.1002078</v>
      </c>
    </row>
    <row r="98" spans="11:13" x14ac:dyDescent="0.55000000000000004">
      <c r="K98">
        <v>2046</v>
      </c>
      <c r="L98" cm="1">
        <f t="array" ref="L98">_xlfn.XLOOKUP(Table5[[#This Row],[year]],Table4[year],Table4[GHG/plastic ratio],_xlfn.LAMBDA(_xlpm.x,4.032*EXP(-0.032*_xlpm.x))(Table5[[#This Row],[year]]-$A$2))</f>
        <v>1.4952038181623248</v>
      </c>
      <c r="M98">
        <f>_xlfn.XLOOKUP(Table5[[#This Row],[year]],Table7[year],Table7[extrapolated plastic production])*_xlfn.XLOOKUP(Table5[[#This Row],[year]],Table5[year],Table5[GHG/plastic ratio])</f>
        <v>2337208930.9046578</v>
      </c>
    </row>
    <row r="99" spans="11:13" x14ac:dyDescent="0.55000000000000004">
      <c r="K99">
        <v>2047</v>
      </c>
      <c r="L99" cm="1">
        <f t="array" ref="L99">_xlfn.XLOOKUP(Table5[[#This Row],[year]],Table4[year],Table4[GHG/plastic ratio],_xlfn.LAMBDA(_xlpm.x,4.032*EXP(-0.032*_xlpm.x))(Table5[[#This Row],[year]]-$A$2))</f>
        <v>1.4481147394401592</v>
      </c>
      <c r="M99">
        <f>_xlfn.XLOOKUP(Table5[[#This Row],[year]],Table7[year],Table7[extrapolated plastic production])*_xlfn.XLOOKUP(Table5[[#This Row],[year]],Table5[year],Table5[GHG/plastic ratio])</f>
        <v>2375855190.5126638</v>
      </c>
    </row>
    <row r="100" spans="11:13" x14ac:dyDescent="0.55000000000000004">
      <c r="K100">
        <v>2048</v>
      </c>
      <c r="L100" cm="1">
        <f t="array" ref="L100">_xlfn.XLOOKUP(Table5[[#This Row],[year]],Table4[year],Table4[GHG/plastic ratio],_xlfn.LAMBDA(_xlpm.x,4.032*EXP(-0.032*_xlpm.x))(Table5[[#This Row],[year]]-$A$2))</f>
        <v>1.4025086567536964</v>
      </c>
      <c r="M100">
        <f>_xlfn.XLOOKUP(Table5[[#This Row],[year]],Table7[year],Table7[extrapolated plastic production])*_xlfn.XLOOKUP(Table5[[#This Row],[year]],Table5[year],Table5[GHG/plastic ratio])</f>
        <v>2415140474.455183</v>
      </c>
    </row>
    <row r="101" spans="11:13" x14ac:dyDescent="0.55000000000000004">
      <c r="K101">
        <v>2049</v>
      </c>
      <c r="L101" cm="1">
        <f t="array" ref="L101">_xlfn.XLOOKUP(Table5[[#This Row],[year]],Table4[year],Table4[GHG/plastic ratio],_xlfn.LAMBDA(_xlpm.x,4.032*EXP(-0.032*_xlpm.x))(Table5[[#This Row],[year]]-$A$2))</f>
        <v>1.358338865489009</v>
      </c>
      <c r="M101">
        <f>_xlfn.XLOOKUP(Table5[[#This Row],[year]],Table7[year],Table7[extrapolated plastic production])*_xlfn.XLOOKUP(Table5[[#This Row],[year]],Table5[year],Table5[GHG/plastic ratio])</f>
        <v>2455075349.13901</v>
      </c>
    </row>
    <row r="102" spans="11:13" x14ac:dyDescent="0.55000000000000004">
      <c r="K102">
        <v>2050</v>
      </c>
      <c r="L102" cm="1">
        <f t="array" ref="L102">_xlfn.XLOOKUP(Table5[[#This Row],[year]],Table4[year],Table4[GHG/plastic ratio],_xlfn.LAMBDA(_xlpm.x,4.032*EXP(-0.032*_xlpm.x))(Table5[[#This Row],[year]]-$A$2))</f>
        <v>1.3155601319200951</v>
      </c>
      <c r="M102">
        <f>_xlfn.XLOOKUP(Table5[[#This Row],[year]],Table7[year],Table7[extrapolated plastic production])*_xlfn.XLOOKUP(Table5[[#This Row],[year]],Table5[year],Table5[GHG/plastic ratio])</f>
        <v>2495670555.6887803</v>
      </c>
    </row>
  </sheetData>
  <phoneticPr fontId="1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56BC-8911-474D-AE2C-4FEC027F66D9}">
  <dimension ref="A1:D2547"/>
  <sheetViews>
    <sheetView workbookViewId="0"/>
  </sheetViews>
  <sheetFormatPr defaultRowHeight="15.3" x14ac:dyDescent="0.55000000000000004"/>
  <cols>
    <col min="1" max="1" width="11.8203125" bestFit="1" customWidth="1"/>
    <col min="2" max="2" width="8" bestFit="1" customWidth="1"/>
    <col min="3" max="3" width="7.703125" bestFit="1" customWidth="1"/>
    <col min="4" max="4" width="44.234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47</v>
      </c>
    </row>
    <row r="2" spans="1:4" x14ac:dyDescent="0.55000000000000004">
      <c r="A2" t="s">
        <v>16</v>
      </c>
      <c r="B2" t="s">
        <v>5</v>
      </c>
      <c r="C2">
        <v>1850</v>
      </c>
      <c r="D2">
        <v>2717041000</v>
      </c>
    </row>
    <row r="3" spans="1:4" x14ac:dyDescent="0.55000000000000004">
      <c r="A3" t="s">
        <v>16</v>
      </c>
      <c r="B3" t="s">
        <v>5</v>
      </c>
      <c r="C3">
        <v>1851</v>
      </c>
      <c r="D3">
        <v>2733435000</v>
      </c>
    </row>
    <row r="4" spans="1:4" x14ac:dyDescent="0.55000000000000004">
      <c r="A4" t="s">
        <v>16</v>
      </c>
      <c r="B4" t="s">
        <v>5</v>
      </c>
      <c r="C4">
        <v>1852</v>
      </c>
      <c r="D4">
        <v>2760245000</v>
      </c>
    </row>
    <row r="5" spans="1:4" x14ac:dyDescent="0.55000000000000004">
      <c r="A5" t="s">
        <v>16</v>
      </c>
      <c r="B5" t="s">
        <v>5</v>
      </c>
      <c r="C5">
        <v>1853</v>
      </c>
      <c r="D5">
        <v>2788877000</v>
      </c>
    </row>
    <row r="6" spans="1:4" x14ac:dyDescent="0.55000000000000004">
      <c r="A6" t="s">
        <v>16</v>
      </c>
      <c r="B6" t="s">
        <v>5</v>
      </c>
      <c r="C6">
        <v>1854</v>
      </c>
      <c r="D6">
        <v>2836878000</v>
      </c>
    </row>
    <row r="7" spans="1:4" x14ac:dyDescent="0.55000000000000004">
      <c r="A7" t="s">
        <v>16</v>
      </c>
      <c r="B7" t="s">
        <v>5</v>
      </c>
      <c r="C7">
        <v>1855</v>
      </c>
      <c r="D7">
        <v>2849409000</v>
      </c>
    </row>
    <row r="8" spans="1:4" x14ac:dyDescent="0.55000000000000004">
      <c r="A8" t="s">
        <v>16</v>
      </c>
      <c r="B8" t="s">
        <v>5</v>
      </c>
      <c r="C8">
        <v>1856</v>
      </c>
      <c r="D8">
        <v>2881320000</v>
      </c>
    </row>
    <row r="9" spans="1:4" x14ac:dyDescent="0.55000000000000004">
      <c r="A9" t="s">
        <v>16</v>
      </c>
      <c r="B9" t="s">
        <v>5</v>
      </c>
      <c r="C9">
        <v>1857</v>
      </c>
      <c r="D9">
        <v>2908238800</v>
      </c>
    </row>
    <row r="10" spans="1:4" x14ac:dyDescent="0.55000000000000004">
      <c r="A10" t="s">
        <v>16</v>
      </c>
      <c r="B10" t="s">
        <v>5</v>
      </c>
      <c r="C10">
        <v>1858</v>
      </c>
      <c r="D10">
        <v>2932658000</v>
      </c>
    </row>
    <row r="11" spans="1:4" x14ac:dyDescent="0.55000000000000004">
      <c r="A11" t="s">
        <v>16</v>
      </c>
      <c r="B11" t="s">
        <v>5</v>
      </c>
      <c r="C11">
        <v>1859</v>
      </c>
      <c r="D11">
        <v>2960075000</v>
      </c>
    </row>
    <row r="12" spans="1:4" x14ac:dyDescent="0.55000000000000004">
      <c r="A12" t="s">
        <v>16</v>
      </c>
      <c r="B12" t="s">
        <v>5</v>
      </c>
      <c r="C12">
        <v>1860</v>
      </c>
      <c r="D12">
        <v>2882419200</v>
      </c>
    </row>
    <row r="13" spans="1:4" x14ac:dyDescent="0.55000000000000004">
      <c r="A13" t="s">
        <v>16</v>
      </c>
      <c r="B13" t="s">
        <v>5</v>
      </c>
      <c r="C13">
        <v>1861</v>
      </c>
      <c r="D13">
        <v>2865017900</v>
      </c>
    </row>
    <row r="14" spans="1:4" x14ac:dyDescent="0.55000000000000004">
      <c r="A14" t="s">
        <v>16</v>
      </c>
      <c r="B14" t="s">
        <v>5</v>
      </c>
      <c r="C14">
        <v>1862</v>
      </c>
      <c r="D14">
        <v>2856137000</v>
      </c>
    </row>
    <row r="15" spans="1:4" x14ac:dyDescent="0.55000000000000004">
      <c r="A15" t="s">
        <v>16</v>
      </c>
      <c r="B15" t="s">
        <v>5</v>
      </c>
      <c r="C15">
        <v>1863</v>
      </c>
      <c r="D15">
        <v>2871880000</v>
      </c>
    </row>
    <row r="16" spans="1:4" x14ac:dyDescent="0.55000000000000004">
      <c r="A16" t="s">
        <v>16</v>
      </c>
      <c r="B16" t="s">
        <v>5</v>
      </c>
      <c r="C16">
        <v>1864</v>
      </c>
      <c r="D16">
        <v>2893999000</v>
      </c>
    </row>
    <row r="17" spans="1:4" x14ac:dyDescent="0.55000000000000004">
      <c r="A17" t="s">
        <v>16</v>
      </c>
      <c r="B17" t="s">
        <v>5</v>
      </c>
      <c r="C17">
        <v>1865</v>
      </c>
      <c r="D17">
        <v>2921172000</v>
      </c>
    </row>
    <row r="18" spans="1:4" x14ac:dyDescent="0.55000000000000004">
      <c r="A18" t="s">
        <v>16</v>
      </c>
      <c r="B18" t="s">
        <v>5</v>
      </c>
      <c r="C18">
        <v>1866</v>
      </c>
      <c r="D18">
        <v>2921889000</v>
      </c>
    </row>
    <row r="19" spans="1:4" x14ac:dyDescent="0.55000000000000004">
      <c r="A19" t="s">
        <v>16</v>
      </c>
      <c r="B19" t="s">
        <v>5</v>
      </c>
      <c r="C19">
        <v>1867</v>
      </c>
      <c r="D19">
        <v>2946944000</v>
      </c>
    </row>
    <row r="20" spans="1:4" x14ac:dyDescent="0.55000000000000004">
      <c r="A20" t="s">
        <v>16</v>
      </c>
      <c r="B20" t="s">
        <v>5</v>
      </c>
      <c r="C20">
        <v>1868</v>
      </c>
      <c r="D20">
        <v>2954758000</v>
      </c>
    </row>
    <row r="21" spans="1:4" x14ac:dyDescent="0.55000000000000004">
      <c r="A21" t="s">
        <v>16</v>
      </c>
      <c r="B21" t="s">
        <v>5</v>
      </c>
      <c r="C21">
        <v>1869</v>
      </c>
      <c r="D21">
        <v>2986048000</v>
      </c>
    </row>
    <row r="22" spans="1:4" x14ac:dyDescent="0.55000000000000004">
      <c r="A22" t="s">
        <v>16</v>
      </c>
      <c r="B22" t="s">
        <v>5</v>
      </c>
      <c r="C22">
        <v>1870</v>
      </c>
      <c r="D22">
        <v>3251873000</v>
      </c>
    </row>
    <row r="23" spans="1:4" x14ac:dyDescent="0.55000000000000004">
      <c r="A23" t="s">
        <v>16</v>
      </c>
      <c r="B23" t="s">
        <v>5</v>
      </c>
      <c r="C23">
        <v>1871</v>
      </c>
      <c r="D23">
        <v>3393199900</v>
      </c>
    </row>
    <row r="24" spans="1:4" x14ac:dyDescent="0.55000000000000004">
      <c r="A24" t="s">
        <v>16</v>
      </c>
      <c r="B24" t="s">
        <v>5</v>
      </c>
      <c r="C24">
        <v>1872</v>
      </c>
      <c r="D24">
        <v>3526413800</v>
      </c>
    </row>
    <row r="25" spans="1:4" x14ac:dyDescent="0.55000000000000004">
      <c r="A25" t="s">
        <v>16</v>
      </c>
      <c r="B25" t="s">
        <v>5</v>
      </c>
      <c r="C25">
        <v>1873</v>
      </c>
      <c r="D25">
        <v>3638166800</v>
      </c>
    </row>
    <row r="26" spans="1:4" x14ac:dyDescent="0.55000000000000004">
      <c r="A26" t="s">
        <v>16</v>
      </c>
      <c r="B26" t="s">
        <v>5</v>
      </c>
      <c r="C26">
        <v>1874</v>
      </c>
      <c r="D26">
        <v>3652106000</v>
      </c>
    </row>
    <row r="27" spans="1:4" x14ac:dyDescent="0.55000000000000004">
      <c r="A27" t="s">
        <v>16</v>
      </c>
      <c r="B27" t="s">
        <v>5</v>
      </c>
      <c r="C27">
        <v>1875</v>
      </c>
      <c r="D27">
        <v>3759901000</v>
      </c>
    </row>
    <row r="28" spans="1:4" x14ac:dyDescent="0.55000000000000004">
      <c r="A28" t="s">
        <v>16</v>
      </c>
      <c r="B28" t="s">
        <v>5</v>
      </c>
      <c r="C28">
        <v>1876</v>
      </c>
      <c r="D28">
        <v>3815043000</v>
      </c>
    </row>
    <row r="29" spans="1:4" x14ac:dyDescent="0.55000000000000004">
      <c r="A29" t="s">
        <v>16</v>
      </c>
      <c r="B29" t="s">
        <v>5</v>
      </c>
      <c r="C29">
        <v>1877</v>
      </c>
      <c r="D29">
        <v>3866092000</v>
      </c>
    </row>
    <row r="30" spans="1:4" x14ac:dyDescent="0.55000000000000004">
      <c r="A30" t="s">
        <v>16</v>
      </c>
      <c r="B30" t="s">
        <v>5</v>
      </c>
      <c r="C30">
        <v>1878</v>
      </c>
      <c r="D30">
        <v>3903910000</v>
      </c>
    </row>
    <row r="31" spans="1:4" x14ac:dyDescent="0.55000000000000004">
      <c r="A31" t="s">
        <v>16</v>
      </c>
      <c r="B31" t="s">
        <v>5</v>
      </c>
      <c r="C31">
        <v>1879</v>
      </c>
      <c r="D31">
        <v>3975047200</v>
      </c>
    </row>
    <row r="32" spans="1:4" x14ac:dyDescent="0.55000000000000004">
      <c r="A32" t="s">
        <v>16</v>
      </c>
      <c r="B32" t="s">
        <v>5</v>
      </c>
      <c r="C32">
        <v>1880</v>
      </c>
      <c r="D32">
        <v>4065177000</v>
      </c>
    </row>
    <row r="33" spans="1:4" x14ac:dyDescent="0.55000000000000004">
      <c r="A33" t="s">
        <v>16</v>
      </c>
      <c r="B33" t="s">
        <v>5</v>
      </c>
      <c r="C33">
        <v>1881</v>
      </c>
      <c r="D33">
        <v>4145073000</v>
      </c>
    </row>
    <row r="34" spans="1:4" x14ac:dyDescent="0.55000000000000004">
      <c r="A34" t="s">
        <v>16</v>
      </c>
      <c r="B34" t="s">
        <v>5</v>
      </c>
      <c r="C34">
        <v>1882</v>
      </c>
      <c r="D34">
        <v>4229086000</v>
      </c>
    </row>
    <row r="35" spans="1:4" x14ac:dyDescent="0.55000000000000004">
      <c r="A35" t="s">
        <v>16</v>
      </c>
      <c r="B35" t="s">
        <v>5</v>
      </c>
      <c r="C35">
        <v>1883</v>
      </c>
      <c r="D35">
        <v>4329299000</v>
      </c>
    </row>
    <row r="36" spans="1:4" x14ac:dyDescent="0.55000000000000004">
      <c r="A36" t="s">
        <v>16</v>
      </c>
      <c r="B36" t="s">
        <v>5</v>
      </c>
      <c r="C36">
        <v>1884</v>
      </c>
      <c r="D36">
        <v>4373441000</v>
      </c>
    </row>
    <row r="37" spans="1:4" x14ac:dyDescent="0.55000000000000004">
      <c r="A37" t="s">
        <v>16</v>
      </c>
      <c r="B37" t="s">
        <v>5</v>
      </c>
      <c r="C37">
        <v>1885</v>
      </c>
      <c r="D37">
        <v>4410697700</v>
      </c>
    </row>
    <row r="38" spans="1:4" x14ac:dyDescent="0.55000000000000004">
      <c r="A38" t="s">
        <v>16</v>
      </c>
      <c r="B38" t="s">
        <v>5</v>
      </c>
      <c r="C38">
        <v>1886</v>
      </c>
      <c r="D38">
        <v>4440402000</v>
      </c>
    </row>
    <row r="39" spans="1:4" x14ac:dyDescent="0.55000000000000004">
      <c r="A39" t="s">
        <v>16</v>
      </c>
      <c r="B39" t="s">
        <v>5</v>
      </c>
      <c r="C39">
        <v>1887</v>
      </c>
      <c r="D39">
        <v>4506260000</v>
      </c>
    </row>
    <row r="40" spans="1:4" x14ac:dyDescent="0.55000000000000004">
      <c r="A40" t="s">
        <v>16</v>
      </c>
      <c r="B40" t="s">
        <v>5</v>
      </c>
      <c r="C40">
        <v>1888</v>
      </c>
      <c r="D40">
        <v>4637974000</v>
      </c>
    </row>
    <row r="41" spans="1:4" x14ac:dyDescent="0.55000000000000004">
      <c r="A41" t="s">
        <v>16</v>
      </c>
      <c r="B41" t="s">
        <v>5</v>
      </c>
      <c r="C41">
        <v>1889</v>
      </c>
      <c r="D41">
        <v>4658803000</v>
      </c>
    </row>
    <row r="42" spans="1:4" x14ac:dyDescent="0.55000000000000004">
      <c r="A42" t="s">
        <v>16</v>
      </c>
      <c r="B42" t="s">
        <v>5</v>
      </c>
      <c r="C42">
        <v>1890</v>
      </c>
      <c r="D42">
        <v>4885135400</v>
      </c>
    </row>
    <row r="43" spans="1:4" x14ac:dyDescent="0.55000000000000004">
      <c r="A43" t="s">
        <v>16</v>
      </c>
      <c r="B43" t="s">
        <v>5</v>
      </c>
      <c r="C43">
        <v>1891</v>
      </c>
      <c r="D43">
        <v>5043126300</v>
      </c>
    </row>
    <row r="44" spans="1:4" x14ac:dyDescent="0.55000000000000004">
      <c r="A44" t="s">
        <v>16</v>
      </c>
      <c r="B44" t="s">
        <v>5</v>
      </c>
      <c r="C44">
        <v>1892</v>
      </c>
      <c r="D44">
        <v>5111186000</v>
      </c>
    </row>
    <row r="45" spans="1:4" x14ac:dyDescent="0.55000000000000004">
      <c r="A45" t="s">
        <v>16</v>
      </c>
      <c r="B45" t="s">
        <v>5</v>
      </c>
      <c r="C45">
        <v>1893</v>
      </c>
      <c r="D45">
        <v>5135068700</v>
      </c>
    </row>
    <row r="46" spans="1:4" x14ac:dyDescent="0.55000000000000004">
      <c r="A46" t="s">
        <v>16</v>
      </c>
      <c r="B46" t="s">
        <v>5</v>
      </c>
      <c r="C46">
        <v>1894</v>
      </c>
      <c r="D46">
        <v>5226014000</v>
      </c>
    </row>
    <row r="47" spans="1:4" x14ac:dyDescent="0.55000000000000004">
      <c r="A47" t="s">
        <v>16</v>
      </c>
      <c r="B47" t="s">
        <v>5</v>
      </c>
      <c r="C47">
        <v>1895</v>
      </c>
      <c r="D47">
        <v>5349363700</v>
      </c>
    </row>
    <row r="48" spans="1:4" x14ac:dyDescent="0.55000000000000004">
      <c r="A48" t="s">
        <v>16</v>
      </c>
      <c r="B48" t="s">
        <v>5</v>
      </c>
      <c r="C48">
        <v>1896</v>
      </c>
      <c r="D48">
        <v>5428233000</v>
      </c>
    </row>
    <row r="49" spans="1:4" x14ac:dyDescent="0.55000000000000004">
      <c r="A49" t="s">
        <v>16</v>
      </c>
      <c r="B49" t="s">
        <v>5</v>
      </c>
      <c r="C49">
        <v>1897</v>
      </c>
      <c r="D49">
        <v>5538568000</v>
      </c>
    </row>
    <row r="50" spans="1:4" x14ac:dyDescent="0.55000000000000004">
      <c r="A50" t="s">
        <v>16</v>
      </c>
      <c r="B50" t="s">
        <v>5</v>
      </c>
      <c r="C50">
        <v>1898</v>
      </c>
      <c r="D50">
        <v>5643671000</v>
      </c>
    </row>
    <row r="51" spans="1:4" x14ac:dyDescent="0.55000000000000004">
      <c r="A51" t="s">
        <v>16</v>
      </c>
      <c r="B51" t="s">
        <v>5</v>
      </c>
      <c r="C51">
        <v>1899</v>
      </c>
      <c r="D51">
        <v>5813436000</v>
      </c>
    </row>
    <row r="52" spans="1:4" x14ac:dyDescent="0.55000000000000004">
      <c r="A52" t="s">
        <v>16</v>
      </c>
      <c r="B52" t="s">
        <v>5</v>
      </c>
      <c r="C52">
        <v>1900</v>
      </c>
      <c r="D52">
        <v>6053521400</v>
      </c>
    </row>
    <row r="53" spans="1:4" x14ac:dyDescent="0.55000000000000004">
      <c r="A53" t="s">
        <v>16</v>
      </c>
      <c r="B53" t="s">
        <v>5</v>
      </c>
      <c r="C53">
        <v>1901</v>
      </c>
      <c r="D53">
        <v>6226141700</v>
      </c>
    </row>
    <row r="54" spans="1:4" x14ac:dyDescent="0.55000000000000004">
      <c r="A54" t="s">
        <v>16</v>
      </c>
      <c r="B54" t="s">
        <v>5</v>
      </c>
      <c r="C54">
        <v>1902</v>
      </c>
      <c r="D54">
        <v>6343285000</v>
      </c>
    </row>
    <row r="55" spans="1:4" x14ac:dyDescent="0.55000000000000004">
      <c r="A55" t="s">
        <v>16</v>
      </c>
      <c r="B55" t="s">
        <v>5</v>
      </c>
      <c r="C55">
        <v>1903</v>
      </c>
      <c r="D55">
        <v>6592015000</v>
      </c>
    </row>
    <row r="56" spans="1:4" x14ac:dyDescent="0.55000000000000004">
      <c r="A56" t="s">
        <v>16</v>
      </c>
      <c r="B56" t="s">
        <v>5</v>
      </c>
      <c r="C56">
        <v>1904</v>
      </c>
      <c r="D56">
        <v>6667272000</v>
      </c>
    </row>
    <row r="57" spans="1:4" x14ac:dyDescent="0.55000000000000004">
      <c r="A57" t="s">
        <v>16</v>
      </c>
      <c r="B57" t="s">
        <v>5</v>
      </c>
      <c r="C57">
        <v>1905</v>
      </c>
      <c r="D57">
        <v>6854428700</v>
      </c>
    </row>
    <row r="58" spans="1:4" x14ac:dyDescent="0.55000000000000004">
      <c r="A58" t="s">
        <v>16</v>
      </c>
      <c r="B58" t="s">
        <v>5</v>
      </c>
      <c r="C58">
        <v>1906</v>
      </c>
      <c r="D58">
        <v>7003636700</v>
      </c>
    </row>
    <row r="59" spans="1:4" x14ac:dyDescent="0.55000000000000004">
      <c r="A59" t="s">
        <v>16</v>
      </c>
      <c r="B59" t="s">
        <v>5</v>
      </c>
      <c r="C59">
        <v>1907</v>
      </c>
      <c r="D59">
        <v>7376654300</v>
      </c>
    </row>
    <row r="60" spans="1:4" x14ac:dyDescent="0.55000000000000004">
      <c r="A60" t="s">
        <v>16</v>
      </c>
      <c r="B60" t="s">
        <v>5</v>
      </c>
      <c r="C60">
        <v>1908</v>
      </c>
      <c r="D60">
        <v>7275637000</v>
      </c>
    </row>
    <row r="61" spans="1:4" x14ac:dyDescent="0.55000000000000004">
      <c r="A61" t="s">
        <v>16</v>
      </c>
      <c r="B61" t="s">
        <v>5</v>
      </c>
      <c r="C61">
        <v>1909</v>
      </c>
      <c r="D61">
        <v>7421955000</v>
      </c>
    </row>
    <row r="62" spans="1:4" x14ac:dyDescent="0.55000000000000004">
      <c r="A62" t="s">
        <v>16</v>
      </c>
      <c r="B62" t="s">
        <v>5</v>
      </c>
      <c r="C62">
        <v>1910</v>
      </c>
      <c r="D62">
        <v>7476471000</v>
      </c>
    </row>
    <row r="63" spans="1:4" x14ac:dyDescent="0.55000000000000004">
      <c r="A63" t="s">
        <v>16</v>
      </c>
      <c r="B63" t="s">
        <v>5</v>
      </c>
      <c r="C63">
        <v>1911</v>
      </c>
      <c r="D63">
        <v>7507427300</v>
      </c>
    </row>
    <row r="64" spans="1:4" x14ac:dyDescent="0.55000000000000004">
      <c r="A64" t="s">
        <v>16</v>
      </c>
      <c r="B64" t="s">
        <v>5</v>
      </c>
      <c r="C64">
        <v>1912</v>
      </c>
      <c r="D64">
        <v>7612327000</v>
      </c>
    </row>
    <row r="65" spans="1:4" x14ac:dyDescent="0.55000000000000004">
      <c r="A65" t="s">
        <v>16</v>
      </c>
      <c r="B65" t="s">
        <v>5</v>
      </c>
      <c r="C65">
        <v>1913</v>
      </c>
      <c r="D65">
        <v>7852900000</v>
      </c>
    </row>
    <row r="66" spans="1:4" x14ac:dyDescent="0.55000000000000004">
      <c r="A66" t="s">
        <v>16</v>
      </c>
      <c r="B66" t="s">
        <v>5</v>
      </c>
      <c r="C66">
        <v>1914</v>
      </c>
      <c r="D66">
        <v>7455626000</v>
      </c>
    </row>
    <row r="67" spans="1:4" x14ac:dyDescent="0.55000000000000004">
      <c r="A67" t="s">
        <v>16</v>
      </c>
      <c r="B67" t="s">
        <v>5</v>
      </c>
      <c r="C67">
        <v>1915</v>
      </c>
      <c r="D67">
        <v>7374724000</v>
      </c>
    </row>
    <row r="68" spans="1:4" x14ac:dyDescent="0.55000000000000004">
      <c r="A68" t="s">
        <v>16</v>
      </c>
      <c r="B68" t="s">
        <v>5</v>
      </c>
      <c r="C68">
        <v>1916</v>
      </c>
      <c r="D68">
        <v>7590376000</v>
      </c>
    </row>
    <row r="69" spans="1:4" x14ac:dyDescent="0.55000000000000004">
      <c r="A69" t="s">
        <v>16</v>
      </c>
      <c r="B69" t="s">
        <v>5</v>
      </c>
      <c r="C69">
        <v>1917</v>
      </c>
      <c r="D69">
        <v>7728275000</v>
      </c>
    </row>
    <row r="70" spans="1:4" x14ac:dyDescent="0.55000000000000004">
      <c r="A70" t="s">
        <v>16</v>
      </c>
      <c r="B70" t="s">
        <v>5</v>
      </c>
      <c r="C70">
        <v>1918</v>
      </c>
      <c r="D70">
        <v>7676414000</v>
      </c>
    </row>
    <row r="71" spans="1:4" x14ac:dyDescent="0.55000000000000004">
      <c r="A71" t="s">
        <v>16</v>
      </c>
      <c r="B71" t="s">
        <v>5</v>
      </c>
      <c r="C71">
        <v>1919</v>
      </c>
      <c r="D71">
        <v>7213321000</v>
      </c>
    </row>
    <row r="72" spans="1:4" x14ac:dyDescent="0.55000000000000004">
      <c r="A72" t="s">
        <v>16</v>
      </c>
      <c r="B72" t="s">
        <v>5</v>
      </c>
      <c r="C72">
        <v>1920</v>
      </c>
      <c r="D72">
        <v>7894786000</v>
      </c>
    </row>
    <row r="73" spans="1:4" x14ac:dyDescent="0.55000000000000004">
      <c r="A73" t="s">
        <v>16</v>
      </c>
      <c r="B73" t="s">
        <v>5</v>
      </c>
      <c r="C73">
        <v>1921</v>
      </c>
      <c r="D73">
        <v>7572951000</v>
      </c>
    </row>
    <row r="74" spans="1:4" x14ac:dyDescent="0.55000000000000004">
      <c r="A74" t="s">
        <v>16</v>
      </c>
      <c r="B74" t="s">
        <v>5</v>
      </c>
      <c r="C74">
        <v>1922</v>
      </c>
      <c r="D74">
        <v>7808740400</v>
      </c>
    </row>
    <row r="75" spans="1:4" x14ac:dyDescent="0.55000000000000004">
      <c r="A75" t="s">
        <v>16</v>
      </c>
      <c r="B75" t="s">
        <v>5</v>
      </c>
      <c r="C75">
        <v>1923</v>
      </c>
      <c r="D75">
        <v>8282990600</v>
      </c>
    </row>
    <row r="76" spans="1:4" x14ac:dyDescent="0.55000000000000004">
      <c r="A76" t="s">
        <v>16</v>
      </c>
      <c r="B76" t="s">
        <v>5</v>
      </c>
      <c r="C76">
        <v>1924</v>
      </c>
      <c r="D76">
        <v>8329590000</v>
      </c>
    </row>
    <row r="77" spans="1:4" x14ac:dyDescent="0.55000000000000004">
      <c r="A77" t="s">
        <v>16</v>
      </c>
      <c r="B77" t="s">
        <v>5</v>
      </c>
      <c r="C77">
        <v>1925</v>
      </c>
      <c r="D77">
        <v>8380347400</v>
      </c>
    </row>
    <row r="78" spans="1:4" x14ac:dyDescent="0.55000000000000004">
      <c r="A78" t="s">
        <v>16</v>
      </c>
      <c r="B78" t="s">
        <v>5</v>
      </c>
      <c r="C78">
        <v>1926</v>
      </c>
      <c r="D78">
        <v>8338773500</v>
      </c>
    </row>
    <row r="79" spans="1:4" x14ac:dyDescent="0.55000000000000004">
      <c r="A79" t="s">
        <v>16</v>
      </c>
      <c r="B79" t="s">
        <v>5</v>
      </c>
      <c r="C79">
        <v>1927</v>
      </c>
      <c r="D79">
        <v>8694154000</v>
      </c>
    </row>
    <row r="80" spans="1:4" x14ac:dyDescent="0.55000000000000004">
      <c r="A80" t="s">
        <v>16</v>
      </c>
      <c r="B80" t="s">
        <v>5</v>
      </c>
      <c r="C80">
        <v>1928</v>
      </c>
      <c r="D80">
        <v>8711090000</v>
      </c>
    </row>
    <row r="81" spans="1:4" x14ac:dyDescent="0.55000000000000004">
      <c r="A81" t="s">
        <v>16</v>
      </c>
      <c r="B81" t="s">
        <v>5</v>
      </c>
      <c r="C81">
        <v>1929</v>
      </c>
      <c r="D81">
        <v>9003256000</v>
      </c>
    </row>
    <row r="82" spans="1:4" x14ac:dyDescent="0.55000000000000004">
      <c r="A82" t="s">
        <v>16</v>
      </c>
      <c r="B82" t="s">
        <v>5</v>
      </c>
      <c r="C82">
        <v>1930</v>
      </c>
      <c r="D82">
        <v>8907412000</v>
      </c>
    </row>
    <row r="83" spans="1:4" x14ac:dyDescent="0.55000000000000004">
      <c r="A83" t="s">
        <v>16</v>
      </c>
      <c r="B83" t="s">
        <v>5</v>
      </c>
      <c r="C83">
        <v>1931</v>
      </c>
      <c r="D83">
        <v>8634591000</v>
      </c>
    </row>
    <row r="84" spans="1:4" x14ac:dyDescent="0.55000000000000004">
      <c r="A84" t="s">
        <v>16</v>
      </c>
      <c r="B84" t="s">
        <v>5</v>
      </c>
      <c r="C84">
        <v>1932</v>
      </c>
      <c r="D84">
        <v>8374579000</v>
      </c>
    </row>
    <row r="85" spans="1:4" x14ac:dyDescent="0.55000000000000004">
      <c r="A85" t="s">
        <v>16</v>
      </c>
      <c r="B85" t="s">
        <v>5</v>
      </c>
      <c r="C85">
        <v>1933</v>
      </c>
      <c r="D85">
        <v>8645301000</v>
      </c>
    </row>
    <row r="86" spans="1:4" x14ac:dyDescent="0.55000000000000004">
      <c r="A86" t="s">
        <v>16</v>
      </c>
      <c r="B86" t="s">
        <v>5</v>
      </c>
      <c r="C86">
        <v>1934</v>
      </c>
      <c r="D86">
        <v>9012561000</v>
      </c>
    </row>
    <row r="87" spans="1:4" x14ac:dyDescent="0.55000000000000004">
      <c r="A87" t="s">
        <v>16</v>
      </c>
      <c r="B87" t="s">
        <v>5</v>
      </c>
      <c r="C87">
        <v>1935</v>
      </c>
      <c r="D87">
        <v>9261991000</v>
      </c>
    </row>
    <row r="88" spans="1:4" x14ac:dyDescent="0.55000000000000004">
      <c r="A88" t="s">
        <v>16</v>
      </c>
      <c r="B88" t="s">
        <v>5</v>
      </c>
      <c r="C88">
        <v>1936</v>
      </c>
      <c r="D88">
        <v>9704859000</v>
      </c>
    </row>
    <row r="89" spans="1:4" x14ac:dyDescent="0.55000000000000004">
      <c r="A89" t="s">
        <v>16</v>
      </c>
      <c r="B89" t="s">
        <v>5</v>
      </c>
      <c r="C89">
        <v>1937</v>
      </c>
      <c r="D89">
        <v>10041638000</v>
      </c>
    </row>
    <row r="90" spans="1:4" x14ac:dyDescent="0.55000000000000004">
      <c r="A90" t="s">
        <v>16</v>
      </c>
      <c r="B90" t="s">
        <v>5</v>
      </c>
      <c r="C90">
        <v>1938</v>
      </c>
      <c r="D90">
        <v>9809198000</v>
      </c>
    </row>
    <row r="91" spans="1:4" x14ac:dyDescent="0.55000000000000004">
      <c r="A91" t="s">
        <v>16</v>
      </c>
      <c r="B91" t="s">
        <v>5</v>
      </c>
      <c r="C91">
        <v>1939</v>
      </c>
      <c r="D91">
        <v>10057065000</v>
      </c>
    </row>
    <row r="92" spans="1:4" x14ac:dyDescent="0.55000000000000004">
      <c r="A92" t="s">
        <v>16</v>
      </c>
      <c r="B92" t="s">
        <v>5</v>
      </c>
      <c r="C92">
        <v>1940</v>
      </c>
      <c r="D92">
        <v>10556953000</v>
      </c>
    </row>
    <row r="93" spans="1:4" x14ac:dyDescent="0.55000000000000004">
      <c r="A93" t="s">
        <v>16</v>
      </c>
      <c r="B93" t="s">
        <v>5</v>
      </c>
      <c r="C93">
        <v>1941</v>
      </c>
      <c r="D93">
        <v>10763668000</v>
      </c>
    </row>
    <row r="94" spans="1:4" x14ac:dyDescent="0.55000000000000004">
      <c r="A94" t="s">
        <v>16</v>
      </c>
      <c r="B94" t="s">
        <v>5</v>
      </c>
      <c r="C94">
        <v>1942</v>
      </c>
      <c r="D94">
        <v>10761571000</v>
      </c>
    </row>
    <row r="95" spans="1:4" x14ac:dyDescent="0.55000000000000004">
      <c r="A95" t="s">
        <v>16</v>
      </c>
      <c r="B95" t="s">
        <v>5</v>
      </c>
      <c r="C95">
        <v>1943</v>
      </c>
      <c r="D95">
        <v>10910230000</v>
      </c>
    </row>
    <row r="96" spans="1:4" x14ac:dyDescent="0.55000000000000004">
      <c r="A96" t="s">
        <v>16</v>
      </c>
      <c r="B96" t="s">
        <v>5</v>
      </c>
      <c r="C96">
        <v>1944</v>
      </c>
      <c r="D96">
        <v>10837807000</v>
      </c>
    </row>
    <row r="97" spans="1:4" x14ac:dyDescent="0.55000000000000004">
      <c r="A97" t="s">
        <v>16</v>
      </c>
      <c r="B97" t="s">
        <v>5</v>
      </c>
      <c r="C97">
        <v>1945</v>
      </c>
      <c r="D97">
        <v>9948428000</v>
      </c>
    </row>
    <row r="98" spans="1:4" x14ac:dyDescent="0.55000000000000004">
      <c r="A98" t="s">
        <v>16</v>
      </c>
      <c r="B98" t="s">
        <v>5</v>
      </c>
      <c r="C98">
        <v>1946</v>
      </c>
      <c r="D98">
        <v>10310255000</v>
      </c>
    </row>
    <row r="99" spans="1:4" x14ac:dyDescent="0.55000000000000004">
      <c r="A99" t="s">
        <v>16</v>
      </c>
      <c r="B99" t="s">
        <v>5</v>
      </c>
      <c r="C99">
        <v>1947</v>
      </c>
      <c r="D99">
        <v>10776959000</v>
      </c>
    </row>
    <row r="100" spans="1:4" x14ac:dyDescent="0.55000000000000004">
      <c r="A100" t="s">
        <v>16</v>
      </c>
      <c r="B100" t="s">
        <v>5</v>
      </c>
      <c r="C100">
        <v>1948</v>
      </c>
      <c r="D100">
        <v>10986811000</v>
      </c>
    </row>
    <row r="101" spans="1:4" x14ac:dyDescent="0.55000000000000004">
      <c r="A101" t="s">
        <v>16</v>
      </c>
      <c r="B101" t="s">
        <v>5</v>
      </c>
      <c r="C101">
        <v>1949</v>
      </c>
      <c r="D101">
        <v>10633052000</v>
      </c>
    </row>
    <row r="102" spans="1:4" x14ac:dyDescent="0.55000000000000004">
      <c r="A102" t="s">
        <v>16</v>
      </c>
      <c r="B102" t="s">
        <v>5</v>
      </c>
      <c r="C102">
        <v>1950</v>
      </c>
      <c r="D102">
        <v>11595249000</v>
      </c>
    </row>
    <row r="103" spans="1:4" x14ac:dyDescent="0.55000000000000004">
      <c r="A103" t="s">
        <v>16</v>
      </c>
      <c r="B103" t="s">
        <v>5</v>
      </c>
      <c r="C103">
        <v>1951</v>
      </c>
      <c r="D103">
        <v>12234672000</v>
      </c>
    </row>
    <row r="104" spans="1:4" x14ac:dyDescent="0.55000000000000004">
      <c r="A104" t="s">
        <v>16</v>
      </c>
      <c r="B104" t="s">
        <v>5</v>
      </c>
      <c r="C104">
        <v>1952</v>
      </c>
      <c r="D104">
        <v>12391385000</v>
      </c>
    </row>
    <row r="105" spans="1:4" x14ac:dyDescent="0.55000000000000004">
      <c r="A105" t="s">
        <v>16</v>
      </c>
      <c r="B105" t="s">
        <v>5</v>
      </c>
      <c r="C105">
        <v>1953</v>
      </c>
      <c r="D105">
        <v>12673365000</v>
      </c>
    </row>
    <row r="106" spans="1:4" x14ac:dyDescent="0.55000000000000004">
      <c r="A106" t="s">
        <v>16</v>
      </c>
      <c r="B106" t="s">
        <v>5</v>
      </c>
      <c r="C106">
        <v>1954</v>
      </c>
      <c r="D106">
        <v>12922786000</v>
      </c>
    </row>
    <row r="107" spans="1:4" x14ac:dyDescent="0.55000000000000004">
      <c r="A107" t="s">
        <v>16</v>
      </c>
      <c r="B107" t="s">
        <v>5</v>
      </c>
      <c r="C107">
        <v>1955</v>
      </c>
      <c r="D107">
        <v>13665104000</v>
      </c>
    </row>
    <row r="108" spans="1:4" x14ac:dyDescent="0.55000000000000004">
      <c r="A108" t="s">
        <v>16</v>
      </c>
      <c r="B108" t="s">
        <v>5</v>
      </c>
      <c r="C108">
        <v>1956</v>
      </c>
      <c r="D108">
        <v>14263379000</v>
      </c>
    </row>
    <row r="109" spans="1:4" x14ac:dyDescent="0.55000000000000004">
      <c r="A109" t="s">
        <v>16</v>
      </c>
      <c r="B109" t="s">
        <v>5</v>
      </c>
      <c r="C109">
        <v>1957</v>
      </c>
      <c r="D109">
        <v>14624423000</v>
      </c>
    </row>
    <row r="110" spans="1:4" x14ac:dyDescent="0.55000000000000004">
      <c r="A110" t="s">
        <v>16</v>
      </c>
      <c r="B110" t="s">
        <v>5</v>
      </c>
      <c r="C110">
        <v>1958</v>
      </c>
      <c r="D110">
        <v>14969282000</v>
      </c>
    </row>
    <row r="111" spans="1:4" x14ac:dyDescent="0.55000000000000004">
      <c r="A111" t="s">
        <v>16</v>
      </c>
      <c r="B111" t="s">
        <v>5</v>
      </c>
      <c r="C111">
        <v>1959</v>
      </c>
      <c r="D111">
        <v>15489945000</v>
      </c>
    </row>
    <row r="112" spans="1:4" x14ac:dyDescent="0.55000000000000004">
      <c r="A112" t="s">
        <v>16</v>
      </c>
      <c r="B112" t="s">
        <v>5</v>
      </c>
      <c r="C112">
        <v>1960</v>
      </c>
      <c r="D112">
        <v>15397863000</v>
      </c>
    </row>
    <row r="113" spans="1:4" x14ac:dyDescent="0.55000000000000004">
      <c r="A113" t="s">
        <v>16</v>
      </c>
      <c r="B113" t="s">
        <v>5</v>
      </c>
      <c r="C113">
        <v>1961</v>
      </c>
      <c r="D113">
        <v>15135483000</v>
      </c>
    </row>
    <row r="114" spans="1:4" x14ac:dyDescent="0.55000000000000004">
      <c r="A114" t="s">
        <v>16</v>
      </c>
      <c r="B114" t="s">
        <v>5</v>
      </c>
      <c r="C114">
        <v>1962</v>
      </c>
      <c r="D114">
        <v>15291398000</v>
      </c>
    </row>
    <row r="115" spans="1:4" x14ac:dyDescent="0.55000000000000004">
      <c r="A115" t="s">
        <v>16</v>
      </c>
      <c r="B115" t="s">
        <v>5</v>
      </c>
      <c r="C115">
        <v>1963</v>
      </c>
      <c r="D115">
        <v>15624988000</v>
      </c>
    </row>
    <row r="116" spans="1:4" x14ac:dyDescent="0.55000000000000004">
      <c r="A116" t="s">
        <v>16</v>
      </c>
      <c r="B116" t="s">
        <v>5</v>
      </c>
      <c r="C116">
        <v>1964</v>
      </c>
      <c r="D116">
        <v>15963017000</v>
      </c>
    </row>
    <row r="117" spans="1:4" x14ac:dyDescent="0.55000000000000004">
      <c r="A117" t="s">
        <v>16</v>
      </c>
      <c r="B117" t="s">
        <v>5</v>
      </c>
      <c r="C117">
        <v>1965</v>
      </c>
      <c r="D117">
        <v>16275063000</v>
      </c>
    </row>
    <row r="118" spans="1:4" x14ac:dyDescent="0.55000000000000004">
      <c r="A118" t="s">
        <v>16</v>
      </c>
      <c r="B118" t="s">
        <v>5</v>
      </c>
      <c r="C118">
        <v>1966</v>
      </c>
      <c r="D118">
        <v>16636826000</v>
      </c>
    </row>
    <row r="119" spans="1:4" x14ac:dyDescent="0.55000000000000004">
      <c r="A119" t="s">
        <v>16</v>
      </c>
      <c r="B119" t="s">
        <v>5</v>
      </c>
      <c r="C119">
        <v>1967</v>
      </c>
      <c r="D119">
        <v>16929389000</v>
      </c>
    </row>
    <row r="120" spans="1:4" x14ac:dyDescent="0.55000000000000004">
      <c r="A120" t="s">
        <v>16</v>
      </c>
      <c r="B120" t="s">
        <v>5</v>
      </c>
      <c r="C120">
        <v>1968</v>
      </c>
      <c r="D120">
        <v>17575582000</v>
      </c>
    </row>
    <row r="121" spans="1:4" x14ac:dyDescent="0.55000000000000004">
      <c r="A121" t="s">
        <v>16</v>
      </c>
      <c r="B121" t="s">
        <v>5</v>
      </c>
      <c r="C121">
        <v>1969</v>
      </c>
      <c r="D121">
        <v>18451943000</v>
      </c>
    </row>
    <row r="122" spans="1:4" x14ac:dyDescent="0.55000000000000004">
      <c r="A122" t="s">
        <v>16</v>
      </c>
      <c r="B122" t="s">
        <v>5</v>
      </c>
      <c r="C122">
        <v>1970</v>
      </c>
      <c r="D122">
        <v>19499624000</v>
      </c>
    </row>
    <row r="123" spans="1:4" x14ac:dyDescent="0.55000000000000004">
      <c r="A123" t="s">
        <v>16</v>
      </c>
      <c r="B123" t="s">
        <v>5</v>
      </c>
      <c r="C123">
        <v>1971</v>
      </c>
      <c r="D123">
        <v>20008593000</v>
      </c>
    </row>
    <row r="124" spans="1:4" x14ac:dyDescent="0.55000000000000004">
      <c r="A124" t="s">
        <v>16</v>
      </c>
      <c r="B124" t="s">
        <v>5</v>
      </c>
      <c r="C124">
        <v>1972</v>
      </c>
      <c r="D124">
        <v>20614541000</v>
      </c>
    </row>
    <row r="125" spans="1:4" x14ac:dyDescent="0.55000000000000004">
      <c r="A125" t="s">
        <v>16</v>
      </c>
      <c r="B125" t="s">
        <v>5</v>
      </c>
      <c r="C125">
        <v>1973</v>
      </c>
      <c r="D125">
        <v>21386440000</v>
      </c>
    </row>
    <row r="126" spans="1:4" x14ac:dyDescent="0.55000000000000004">
      <c r="A126" t="s">
        <v>16</v>
      </c>
      <c r="B126" t="s">
        <v>5</v>
      </c>
      <c r="C126">
        <v>1974</v>
      </c>
      <c r="D126">
        <v>21187664000</v>
      </c>
    </row>
    <row r="127" spans="1:4" x14ac:dyDescent="0.55000000000000004">
      <c r="A127" t="s">
        <v>16</v>
      </c>
      <c r="B127" t="s">
        <v>5</v>
      </c>
      <c r="C127">
        <v>1975</v>
      </c>
      <c r="D127">
        <v>21082866000</v>
      </c>
    </row>
    <row r="128" spans="1:4" x14ac:dyDescent="0.55000000000000004">
      <c r="A128" t="s">
        <v>16</v>
      </c>
      <c r="B128" t="s">
        <v>5</v>
      </c>
      <c r="C128">
        <v>1976</v>
      </c>
      <c r="D128">
        <v>21926294000</v>
      </c>
    </row>
    <row r="129" spans="1:4" x14ac:dyDescent="0.55000000000000004">
      <c r="A129" t="s">
        <v>16</v>
      </c>
      <c r="B129" t="s">
        <v>5</v>
      </c>
      <c r="C129">
        <v>1977</v>
      </c>
      <c r="D129">
        <v>22348884000</v>
      </c>
    </row>
    <row r="130" spans="1:4" x14ac:dyDescent="0.55000000000000004">
      <c r="A130" t="s">
        <v>16</v>
      </c>
      <c r="B130" t="s">
        <v>5</v>
      </c>
      <c r="C130">
        <v>1978</v>
      </c>
      <c r="D130">
        <v>22883543000</v>
      </c>
    </row>
    <row r="131" spans="1:4" x14ac:dyDescent="0.55000000000000004">
      <c r="A131" t="s">
        <v>16</v>
      </c>
      <c r="B131" t="s">
        <v>5</v>
      </c>
      <c r="C131">
        <v>1979</v>
      </c>
      <c r="D131">
        <v>23289643000</v>
      </c>
    </row>
    <row r="132" spans="1:4" x14ac:dyDescent="0.55000000000000004">
      <c r="A132" t="s">
        <v>16</v>
      </c>
      <c r="B132" t="s">
        <v>5</v>
      </c>
      <c r="C132">
        <v>1980</v>
      </c>
      <c r="D132">
        <v>23366100000</v>
      </c>
    </row>
    <row r="133" spans="1:4" x14ac:dyDescent="0.55000000000000004">
      <c r="A133" t="s">
        <v>16</v>
      </c>
      <c r="B133" t="s">
        <v>5</v>
      </c>
      <c r="C133">
        <v>1981</v>
      </c>
      <c r="D133">
        <v>22902114000</v>
      </c>
    </row>
    <row r="134" spans="1:4" x14ac:dyDescent="0.55000000000000004">
      <c r="A134" t="s">
        <v>16</v>
      </c>
      <c r="B134" t="s">
        <v>5</v>
      </c>
      <c r="C134">
        <v>1982</v>
      </c>
      <c r="D134">
        <v>22818450000</v>
      </c>
    </row>
    <row r="135" spans="1:4" x14ac:dyDescent="0.55000000000000004">
      <c r="A135" t="s">
        <v>16</v>
      </c>
      <c r="B135" t="s">
        <v>5</v>
      </c>
      <c r="C135">
        <v>1983</v>
      </c>
      <c r="D135">
        <v>23152292000</v>
      </c>
    </row>
    <row r="136" spans="1:4" x14ac:dyDescent="0.55000000000000004">
      <c r="A136" t="s">
        <v>16</v>
      </c>
      <c r="B136" t="s">
        <v>5</v>
      </c>
      <c r="C136">
        <v>1984</v>
      </c>
      <c r="D136">
        <v>23842560000</v>
      </c>
    </row>
    <row r="137" spans="1:4" x14ac:dyDescent="0.55000000000000004">
      <c r="A137" t="s">
        <v>16</v>
      </c>
      <c r="B137" t="s">
        <v>5</v>
      </c>
      <c r="C137">
        <v>1985</v>
      </c>
      <c r="D137">
        <v>24608135000</v>
      </c>
    </row>
    <row r="138" spans="1:4" x14ac:dyDescent="0.55000000000000004">
      <c r="A138" t="s">
        <v>16</v>
      </c>
      <c r="B138" t="s">
        <v>5</v>
      </c>
      <c r="C138">
        <v>1986</v>
      </c>
      <c r="D138">
        <v>25025180000</v>
      </c>
    </row>
    <row r="139" spans="1:4" x14ac:dyDescent="0.55000000000000004">
      <c r="A139" t="s">
        <v>16</v>
      </c>
      <c r="B139" t="s">
        <v>5</v>
      </c>
      <c r="C139">
        <v>1987</v>
      </c>
      <c r="D139">
        <v>25824408000</v>
      </c>
    </row>
    <row r="140" spans="1:4" x14ac:dyDescent="0.55000000000000004">
      <c r="A140" t="s">
        <v>16</v>
      </c>
      <c r="B140" t="s">
        <v>5</v>
      </c>
      <c r="C140">
        <v>1988</v>
      </c>
      <c r="D140">
        <v>26692504000</v>
      </c>
    </row>
    <row r="141" spans="1:4" x14ac:dyDescent="0.55000000000000004">
      <c r="A141" t="s">
        <v>16</v>
      </c>
      <c r="B141" t="s">
        <v>5</v>
      </c>
      <c r="C141">
        <v>1989</v>
      </c>
      <c r="D141">
        <v>27120986000</v>
      </c>
    </row>
    <row r="142" spans="1:4" x14ac:dyDescent="0.55000000000000004">
      <c r="A142" t="s">
        <v>16</v>
      </c>
      <c r="B142" t="s">
        <v>5</v>
      </c>
      <c r="C142">
        <v>1990</v>
      </c>
      <c r="D142">
        <v>27510792000</v>
      </c>
    </row>
    <row r="143" spans="1:4" x14ac:dyDescent="0.55000000000000004">
      <c r="A143" t="s">
        <v>16</v>
      </c>
      <c r="B143" t="s">
        <v>5</v>
      </c>
      <c r="C143">
        <v>1991</v>
      </c>
      <c r="D143">
        <v>27978435000</v>
      </c>
    </row>
    <row r="144" spans="1:4" x14ac:dyDescent="0.55000000000000004">
      <c r="A144" t="s">
        <v>16</v>
      </c>
      <c r="B144" t="s">
        <v>5</v>
      </c>
      <c r="C144">
        <v>1992</v>
      </c>
      <c r="D144">
        <v>27285318000</v>
      </c>
    </row>
    <row r="145" spans="1:4" x14ac:dyDescent="0.55000000000000004">
      <c r="A145" t="s">
        <v>16</v>
      </c>
      <c r="B145" t="s">
        <v>5</v>
      </c>
      <c r="C145">
        <v>1993</v>
      </c>
      <c r="D145">
        <v>27526963000</v>
      </c>
    </row>
    <row r="146" spans="1:4" x14ac:dyDescent="0.55000000000000004">
      <c r="A146" t="s">
        <v>16</v>
      </c>
      <c r="B146" t="s">
        <v>5</v>
      </c>
      <c r="C146">
        <v>1994</v>
      </c>
      <c r="D146">
        <v>27666012000</v>
      </c>
    </row>
    <row r="147" spans="1:4" x14ac:dyDescent="0.55000000000000004">
      <c r="A147" t="s">
        <v>16</v>
      </c>
      <c r="B147" t="s">
        <v>5</v>
      </c>
      <c r="C147">
        <v>1995</v>
      </c>
      <c r="D147">
        <v>28105650000</v>
      </c>
    </row>
    <row r="148" spans="1:4" x14ac:dyDescent="0.55000000000000004">
      <c r="A148" t="s">
        <v>16</v>
      </c>
      <c r="B148" t="s">
        <v>5</v>
      </c>
      <c r="C148">
        <v>1996</v>
      </c>
      <c r="D148">
        <v>28738025000</v>
      </c>
    </row>
    <row r="149" spans="1:4" x14ac:dyDescent="0.55000000000000004">
      <c r="A149" t="s">
        <v>16</v>
      </c>
      <c r="B149" t="s">
        <v>5</v>
      </c>
      <c r="C149">
        <v>1997</v>
      </c>
      <c r="D149">
        <v>30606400000</v>
      </c>
    </row>
    <row r="150" spans="1:4" x14ac:dyDescent="0.55000000000000004">
      <c r="A150" t="s">
        <v>16</v>
      </c>
      <c r="B150" t="s">
        <v>5</v>
      </c>
      <c r="C150">
        <v>1998</v>
      </c>
      <c r="D150">
        <v>28500500000</v>
      </c>
    </row>
    <row r="151" spans="1:4" x14ac:dyDescent="0.55000000000000004">
      <c r="A151" t="s">
        <v>16</v>
      </c>
      <c r="B151" t="s">
        <v>5</v>
      </c>
      <c r="C151">
        <v>1999</v>
      </c>
      <c r="D151">
        <v>28711907000</v>
      </c>
    </row>
    <row r="152" spans="1:4" x14ac:dyDescent="0.55000000000000004">
      <c r="A152" t="s">
        <v>16</v>
      </c>
      <c r="B152" t="s">
        <v>5</v>
      </c>
      <c r="C152">
        <v>2000</v>
      </c>
      <c r="D152">
        <v>30068130000</v>
      </c>
    </row>
    <row r="153" spans="1:4" x14ac:dyDescent="0.55000000000000004">
      <c r="A153" t="s">
        <v>16</v>
      </c>
      <c r="B153" t="s">
        <v>5</v>
      </c>
      <c r="C153">
        <v>2001</v>
      </c>
      <c r="D153">
        <v>30025267000</v>
      </c>
    </row>
    <row r="154" spans="1:4" x14ac:dyDescent="0.55000000000000004">
      <c r="A154" t="s">
        <v>16</v>
      </c>
      <c r="B154" t="s">
        <v>5</v>
      </c>
      <c r="C154">
        <v>2002</v>
      </c>
      <c r="D154">
        <v>31271594000</v>
      </c>
    </row>
    <row r="155" spans="1:4" x14ac:dyDescent="0.55000000000000004">
      <c r="A155" t="s">
        <v>16</v>
      </c>
      <c r="B155" t="s">
        <v>5</v>
      </c>
      <c r="C155">
        <v>2003</v>
      </c>
      <c r="D155">
        <v>32735703000</v>
      </c>
    </row>
    <row r="156" spans="1:4" x14ac:dyDescent="0.55000000000000004">
      <c r="A156" t="s">
        <v>16</v>
      </c>
      <c r="B156" t="s">
        <v>5</v>
      </c>
      <c r="C156">
        <v>2004</v>
      </c>
      <c r="D156">
        <v>33862724000</v>
      </c>
    </row>
    <row r="157" spans="1:4" x14ac:dyDescent="0.55000000000000004">
      <c r="A157" t="s">
        <v>16</v>
      </c>
      <c r="B157" t="s">
        <v>5</v>
      </c>
      <c r="C157">
        <v>2005</v>
      </c>
      <c r="D157">
        <v>34412600000</v>
      </c>
    </row>
    <row r="158" spans="1:4" x14ac:dyDescent="0.55000000000000004">
      <c r="A158" t="s">
        <v>16</v>
      </c>
      <c r="B158" t="s">
        <v>5</v>
      </c>
      <c r="C158">
        <v>2006</v>
      </c>
      <c r="D158">
        <v>35569635000</v>
      </c>
    </row>
    <row r="159" spans="1:4" x14ac:dyDescent="0.55000000000000004">
      <c r="A159" t="s">
        <v>16</v>
      </c>
      <c r="B159" t="s">
        <v>5</v>
      </c>
      <c r="C159">
        <v>2007</v>
      </c>
      <c r="D159">
        <v>35809665000</v>
      </c>
    </row>
    <row r="160" spans="1:4" x14ac:dyDescent="0.55000000000000004">
      <c r="A160" t="s">
        <v>16</v>
      </c>
      <c r="B160" t="s">
        <v>5</v>
      </c>
      <c r="C160">
        <v>2008</v>
      </c>
      <c r="D160">
        <v>36752056000</v>
      </c>
    </row>
    <row r="161" spans="1:4" x14ac:dyDescent="0.55000000000000004">
      <c r="A161" t="s">
        <v>16</v>
      </c>
      <c r="B161" t="s">
        <v>5</v>
      </c>
      <c r="C161">
        <v>2009</v>
      </c>
      <c r="D161">
        <v>37043835000</v>
      </c>
    </row>
    <row r="162" spans="1:4" x14ac:dyDescent="0.55000000000000004">
      <c r="A162" t="s">
        <v>16</v>
      </c>
      <c r="B162" t="s">
        <v>5</v>
      </c>
      <c r="C162">
        <v>2010</v>
      </c>
      <c r="D162">
        <v>38224527000</v>
      </c>
    </row>
    <row r="163" spans="1:4" x14ac:dyDescent="0.55000000000000004">
      <c r="A163" t="s">
        <v>16</v>
      </c>
      <c r="B163" t="s">
        <v>5</v>
      </c>
      <c r="C163">
        <v>2011</v>
      </c>
      <c r="D163">
        <v>39188830000</v>
      </c>
    </row>
    <row r="164" spans="1:4" x14ac:dyDescent="0.55000000000000004">
      <c r="A164" t="s">
        <v>16</v>
      </c>
      <c r="B164" t="s">
        <v>5</v>
      </c>
      <c r="C164">
        <v>2012</v>
      </c>
      <c r="D164">
        <v>40171970000</v>
      </c>
    </row>
    <row r="165" spans="1:4" x14ac:dyDescent="0.55000000000000004">
      <c r="A165" t="s">
        <v>16</v>
      </c>
      <c r="B165" t="s">
        <v>5</v>
      </c>
      <c r="C165">
        <v>2013</v>
      </c>
      <c r="D165">
        <v>40523657000</v>
      </c>
    </row>
    <row r="166" spans="1:4" x14ac:dyDescent="0.55000000000000004">
      <c r="A166" t="s">
        <v>16</v>
      </c>
      <c r="B166" t="s">
        <v>5</v>
      </c>
      <c r="C166">
        <v>2014</v>
      </c>
      <c r="D166">
        <v>41303966000</v>
      </c>
    </row>
    <row r="167" spans="1:4" x14ac:dyDescent="0.55000000000000004">
      <c r="A167" t="s">
        <v>16</v>
      </c>
      <c r="B167" t="s">
        <v>5</v>
      </c>
      <c r="C167">
        <v>2015</v>
      </c>
      <c r="D167">
        <v>41480360000</v>
      </c>
    </row>
    <row r="168" spans="1:4" x14ac:dyDescent="0.55000000000000004">
      <c r="A168" t="s">
        <v>16</v>
      </c>
      <c r="B168" t="s">
        <v>5</v>
      </c>
      <c r="C168">
        <v>2016</v>
      </c>
      <c r="D168">
        <v>41012740000</v>
      </c>
    </row>
    <row r="169" spans="1:4" x14ac:dyDescent="0.55000000000000004">
      <c r="A169" t="s">
        <v>16</v>
      </c>
      <c r="B169" t="s">
        <v>5</v>
      </c>
      <c r="C169">
        <v>2017</v>
      </c>
      <c r="D169">
        <v>41193000000</v>
      </c>
    </row>
    <row r="170" spans="1:4" x14ac:dyDescent="0.55000000000000004">
      <c r="A170" t="s">
        <v>16</v>
      </c>
      <c r="B170" t="s">
        <v>5</v>
      </c>
      <c r="C170">
        <v>2018</v>
      </c>
      <c r="D170">
        <v>42101180000</v>
      </c>
    </row>
    <row r="171" spans="1:4" x14ac:dyDescent="0.55000000000000004">
      <c r="A171" t="s">
        <v>16</v>
      </c>
      <c r="B171" t="s">
        <v>5</v>
      </c>
      <c r="C171">
        <v>2019</v>
      </c>
      <c r="D171">
        <v>42332380000</v>
      </c>
    </row>
    <row r="172" spans="1:4" x14ac:dyDescent="0.55000000000000004">
      <c r="A172" t="s">
        <v>17</v>
      </c>
      <c r="B172" t="s">
        <v>5</v>
      </c>
      <c r="C172">
        <v>2000</v>
      </c>
      <c r="D172">
        <v>30068130000</v>
      </c>
    </row>
    <row r="173" spans="1:4" x14ac:dyDescent="0.55000000000000004">
      <c r="A173" t="s">
        <v>17</v>
      </c>
      <c r="B173" t="s">
        <v>5</v>
      </c>
      <c r="C173">
        <v>2001</v>
      </c>
      <c r="D173">
        <v>30227771000</v>
      </c>
    </row>
    <row r="174" spans="1:4" x14ac:dyDescent="0.55000000000000004">
      <c r="A174" t="s">
        <v>17</v>
      </c>
      <c r="B174" t="s">
        <v>5</v>
      </c>
      <c r="C174">
        <v>2002</v>
      </c>
      <c r="D174">
        <v>30264007000</v>
      </c>
    </row>
    <row r="175" spans="1:4" x14ac:dyDescent="0.55000000000000004">
      <c r="A175" t="s">
        <v>17</v>
      </c>
      <c r="B175" t="s">
        <v>5</v>
      </c>
      <c r="C175">
        <v>2003</v>
      </c>
      <c r="D175">
        <v>30190834000</v>
      </c>
    </row>
    <row r="176" spans="1:4" x14ac:dyDescent="0.55000000000000004">
      <c r="A176" t="s">
        <v>17</v>
      </c>
      <c r="B176" t="s">
        <v>5</v>
      </c>
      <c r="C176">
        <v>2004</v>
      </c>
      <c r="D176">
        <v>30021034000</v>
      </c>
    </row>
    <row r="177" spans="1:4" x14ac:dyDescent="0.55000000000000004">
      <c r="A177" t="s">
        <v>17</v>
      </c>
      <c r="B177" t="s">
        <v>5</v>
      </c>
      <c r="C177">
        <v>2005</v>
      </c>
      <c r="D177">
        <v>29766259000</v>
      </c>
    </row>
    <row r="178" spans="1:4" x14ac:dyDescent="0.55000000000000004">
      <c r="A178" t="s">
        <v>17</v>
      </c>
      <c r="B178" t="s">
        <v>5</v>
      </c>
      <c r="C178">
        <v>2006</v>
      </c>
      <c r="D178">
        <v>29437118000</v>
      </c>
    </row>
    <row r="179" spans="1:4" x14ac:dyDescent="0.55000000000000004">
      <c r="A179" t="s">
        <v>17</v>
      </c>
      <c r="B179" t="s">
        <v>5</v>
      </c>
      <c r="C179">
        <v>2007</v>
      </c>
      <c r="D179">
        <v>29043276000</v>
      </c>
    </row>
    <row r="180" spans="1:4" x14ac:dyDescent="0.55000000000000004">
      <c r="A180" t="s">
        <v>17</v>
      </c>
      <c r="B180" t="s">
        <v>5</v>
      </c>
      <c r="C180">
        <v>2008</v>
      </c>
      <c r="D180">
        <v>28593502000</v>
      </c>
    </row>
    <row r="181" spans="1:4" x14ac:dyDescent="0.55000000000000004">
      <c r="A181" t="s">
        <v>17</v>
      </c>
      <c r="B181" t="s">
        <v>5</v>
      </c>
      <c r="C181">
        <v>2009</v>
      </c>
      <c r="D181">
        <v>28095767000</v>
      </c>
    </row>
    <row r="182" spans="1:4" x14ac:dyDescent="0.55000000000000004">
      <c r="A182" t="s">
        <v>17</v>
      </c>
      <c r="B182" t="s">
        <v>5</v>
      </c>
      <c r="C182">
        <v>2010</v>
      </c>
      <c r="D182">
        <v>27557290000</v>
      </c>
    </row>
    <row r="183" spans="1:4" x14ac:dyDescent="0.55000000000000004">
      <c r="A183" t="s">
        <v>17</v>
      </c>
      <c r="B183" t="s">
        <v>5</v>
      </c>
      <c r="C183">
        <v>2011</v>
      </c>
      <c r="D183">
        <v>26984610000</v>
      </c>
    </row>
    <row r="184" spans="1:4" x14ac:dyDescent="0.55000000000000004">
      <c r="A184" t="s">
        <v>17</v>
      </c>
      <c r="B184" t="s">
        <v>5</v>
      </c>
      <c r="C184">
        <v>2012</v>
      </c>
      <c r="D184">
        <v>26383632000</v>
      </c>
    </row>
    <row r="185" spans="1:4" x14ac:dyDescent="0.55000000000000004">
      <c r="A185" t="s">
        <v>17</v>
      </c>
      <c r="B185" t="s">
        <v>5</v>
      </c>
      <c r="C185">
        <v>2013</v>
      </c>
      <c r="D185">
        <v>25759685000</v>
      </c>
    </row>
    <row r="186" spans="1:4" x14ac:dyDescent="0.55000000000000004">
      <c r="A186" t="s">
        <v>17</v>
      </c>
      <c r="B186" t="s">
        <v>5</v>
      </c>
      <c r="C186">
        <v>2014</v>
      </c>
      <c r="D186">
        <v>25117573000</v>
      </c>
    </row>
    <row r="187" spans="1:4" x14ac:dyDescent="0.55000000000000004">
      <c r="A187" t="s">
        <v>17</v>
      </c>
      <c r="B187" t="s">
        <v>5</v>
      </c>
      <c r="C187">
        <v>2015</v>
      </c>
      <c r="D187">
        <v>24461603000</v>
      </c>
    </row>
    <row r="188" spans="1:4" x14ac:dyDescent="0.55000000000000004">
      <c r="A188" t="s">
        <v>17</v>
      </c>
      <c r="B188" t="s">
        <v>5</v>
      </c>
      <c r="C188">
        <v>2016</v>
      </c>
      <c r="D188">
        <v>23795644000</v>
      </c>
    </row>
    <row r="189" spans="1:4" x14ac:dyDescent="0.55000000000000004">
      <c r="A189" t="s">
        <v>17</v>
      </c>
      <c r="B189" t="s">
        <v>5</v>
      </c>
      <c r="C189">
        <v>2017</v>
      </c>
      <c r="D189">
        <v>23123160000</v>
      </c>
    </row>
    <row r="190" spans="1:4" x14ac:dyDescent="0.55000000000000004">
      <c r="A190" t="s">
        <v>17</v>
      </c>
      <c r="B190" t="s">
        <v>5</v>
      </c>
      <c r="C190">
        <v>2018</v>
      </c>
      <c r="D190">
        <v>22447230000</v>
      </c>
    </row>
    <row r="191" spans="1:4" x14ac:dyDescent="0.55000000000000004">
      <c r="A191" t="s">
        <v>17</v>
      </c>
      <c r="B191" t="s">
        <v>5</v>
      </c>
      <c r="C191">
        <v>2019</v>
      </c>
      <c r="D191">
        <v>21770605000</v>
      </c>
    </row>
    <row r="192" spans="1:4" x14ac:dyDescent="0.55000000000000004">
      <c r="A192" t="s">
        <v>17</v>
      </c>
      <c r="B192" t="s">
        <v>5</v>
      </c>
      <c r="C192">
        <v>2020</v>
      </c>
      <c r="D192">
        <v>21095717000</v>
      </c>
    </row>
    <row r="193" spans="1:4" x14ac:dyDescent="0.55000000000000004">
      <c r="A193" t="s">
        <v>17</v>
      </c>
      <c r="B193" t="s">
        <v>5</v>
      </c>
      <c r="C193">
        <v>2021</v>
      </c>
      <c r="D193">
        <v>20424712000</v>
      </c>
    </row>
    <row r="194" spans="1:4" x14ac:dyDescent="0.55000000000000004">
      <c r="A194" t="s">
        <v>17</v>
      </c>
      <c r="B194" t="s">
        <v>5</v>
      </c>
      <c r="C194">
        <v>2022</v>
      </c>
      <c r="D194">
        <v>19759479000</v>
      </c>
    </row>
    <row r="195" spans="1:4" x14ac:dyDescent="0.55000000000000004">
      <c r="A195" t="s">
        <v>17</v>
      </c>
      <c r="B195" t="s">
        <v>5</v>
      </c>
      <c r="C195">
        <v>2023</v>
      </c>
      <c r="D195">
        <v>19101673000</v>
      </c>
    </row>
    <row r="196" spans="1:4" x14ac:dyDescent="0.55000000000000004">
      <c r="A196" t="s">
        <v>17</v>
      </c>
      <c r="B196" t="s">
        <v>5</v>
      </c>
      <c r="C196">
        <v>2024</v>
      </c>
      <c r="D196">
        <v>18452732000</v>
      </c>
    </row>
    <row r="197" spans="1:4" x14ac:dyDescent="0.55000000000000004">
      <c r="A197" t="s">
        <v>17</v>
      </c>
      <c r="B197" t="s">
        <v>5</v>
      </c>
      <c r="C197">
        <v>2025</v>
      </c>
      <c r="D197">
        <v>17813897000</v>
      </c>
    </row>
    <row r="198" spans="1:4" x14ac:dyDescent="0.55000000000000004">
      <c r="A198" t="s">
        <v>17</v>
      </c>
      <c r="B198" t="s">
        <v>5</v>
      </c>
      <c r="C198">
        <v>2026</v>
      </c>
      <c r="D198">
        <v>17186234000</v>
      </c>
    </row>
    <row r="199" spans="1:4" x14ac:dyDescent="0.55000000000000004">
      <c r="A199" t="s">
        <v>17</v>
      </c>
      <c r="B199" t="s">
        <v>5</v>
      </c>
      <c r="C199">
        <v>2027</v>
      </c>
      <c r="D199">
        <v>16570647000</v>
      </c>
    </row>
    <row r="200" spans="1:4" x14ac:dyDescent="0.55000000000000004">
      <c r="A200" t="s">
        <v>17</v>
      </c>
      <c r="B200" t="s">
        <v>5</v>
      </c>
      <c r="C200">
        <v>2028</v>
      </c>
      <c r="D200">
        <v>15967892000</v>
      </c>
    </row>
    <row r="201" spans="1:4" x14ac:dyDescent="0.55000000000000004">
      <c r="A201" t="s">
        <v>17</v>
      </c>
      <c r="B201" t="s">
        <v>5</v>
      </c>
      <c r="C201">
        <v>2029</v>
      </c>
      <c r="D201">
        <v>15378601000</v>
      </c>
    </row>
    <row r="202" spans="1:4" x14ac:dyDescent="0.55000000000000004">
      <c r="A202" t="s">
        <v>17</v>
      </c>
      <c r="B202" t="s">
        <v>5</v>
      </c>
      <c r="C202">
        <v>2030</v>
      </c>
      <c r="D202">
        <v>14803279000</v>
      </c>
    </row>
    <row r="203" spans="1:4" x14ac:dyDescent="0.55000000000000004">
      <c r="A203" t="s">
        <v>17</v>
      </c>
      <c r="B203" t="s">
        <v>5</v>
      </c>
      <c r="C203">
        <v>2031</v>
      </c>
      <c r="D203">
        <v>14242329000</v>
      </c>
    </row>
    <row r="204" spans="1:4" x14ac:dyDescent="0.55000000000000004">
      <c r="A204" t="s">
        <v>17</v>
      </c>
      <c r="B204" t="s">
        <v>5</v>
      </c>
      <c r="C204">
        <v>2032</v>
      </c>
      <c r="D204">
        <v>13696057000</v>
      </c>
    </row>
    <row r="205" spans="1:4" x14ac:dyDescent="0.55000000000000004">
      <c r="A205" t="s">
        <v>17</v>
      </c>
      <c r="B205" t="s">
        <v>5</v>
      </c>
      <c r="C205">
        <v>2033</v>
      </c>
      <c r="D205">
        <v>13164682000</v>
      </c>
    </row>
    <row r="206" spans="1:4" x14ac:dyDescent="0.55000000000000004">
      <c r="A206" t="s">
        <v>17</v>
      </c>
      <c r="B206" t="s">
        <v>5</v>
      </c>
      <c r="C206">
        <v>2034</v>
      </c>
      <c r="D206">
        <v>12648347000</v>
      </c>
    </row>
    <row r="207" spans="1:4" x14ac:dyDescent="0.55000000000000004">
      <c r="A207" t="s">
        <v>17</v>
      </c>
      <c r="B207" t="s">
        <v>5</v>
      </c>
      <c r="C207">
        <v>2035</v>
      </c>
      <c r="D207">
        <v>12147127000</v>
      </c>
    </row>
    <row r="208" spans="1:4" x14ac:dyDescent="0.55000000000000004">
      <c r="A208" t="s">
        <v>17</v>
      </c>
      <c r="B208" t="s">
        <v>5</v>
      </c>
      <c r="C208">
        <v>2036</v>
      </c>
      <c r="D208">
        <v>11661034000</v>
      </c>
    </row>
    <row r="209" spans="1:4" x14ac:dyDescent="0.55000000000000004">
      <c r="A209" t="s">
        <v>17</v>
      </c>
      <c r="B209" t="s">
        <v>5</v>
      </c>
      <c r="C209">
        <v>2037</v>
      </c>
      <c r="D209">
        <v>11190028000</v>
      </c>
    </row>
    <row r="210" spans="1:4" x14ac:dyDescent="0.55000000000000004">
      <c r="A210" t="s">
        <v>17</v>
      </c>
      <c r="B210" t="s">
        <v>5</v>
      </c>
      <c r="C210">
        <v>2038</v>
      </c>
      <c r="D210">
        <v>10734021000</v>
      </c>
    </row>
    <row r="211" spans="1:4" x14ac:dyDescent="0.55000000000000004">
      <c r="A211" t="s">
        <v>17</v>
      </c>
      <c r="B211" t="s">
        <v>5</v>
      </c>
      <c r="C211">
        <v>2039</v>
      </c>
      <c r="D211">
        <v>10292878000</v>
      </c>
    </row>
    <row r="212" spans="1:4" x14ac:dyDescent="0.55000000000000004">
      <c r="A212" t="s">
        <v>17</v>
      </c>
      <c r="B212" t="s">
        <v>5</v>
      </c>
      <c r="C212">
        <v>2040</v>
      </c>
      <c r="D212">
        <v>9866436000</v>
      </c>
    </row>
    <row r="213" spans="1:4" x14ac:dyDescent="0.55000000000000004">
      <c r="A213" t="s">
        <v>17</v>
      </c>
      <c r="B213" t="s">
        <v>5</v>
      </c>
      <c r="C213">
        <v>2041</v>
      </c>
      <c r="D213">
        <v>9454495000</v>
      </c>
    </row>
    <row r="214" spans="1:4" x14ac:dyDescent="0.55000000000000004">
      <c r="A214" t="s">
        <v>17</v>
      </c>
      <c r="B214" t="s">
        <v>5</v>
      </c>
      <c r="C214">
        <v>2042</v>
      </c>
      <c r="D214">
        <v>9056823000</v>
      </c>
    </row>
    <row r="215" spans="1:4" x14ac:dyDescent="0.55000000000000004">
      <c r="A215" t="s">
        <v>17</v>
      </c>
      <c r="B215" t="s">
        <v>5</v>
      </c>
      <c r="C215">
        <v>2043</v>
      </c>
      <c r="D215">
        <v>8673177000</v>
      </c>
    </row>
    <row r="216" spans="1:4" x14ac:dyDescent="0.55000000000000004">
      <c r="A216" t="s">
        <v>17</v>
      </c>
      <c r="B216" t="s">
        <v>5</v>
      </c>
      <c r="C216">
        <v>2044</v>
      </c>
      <c r="D216">
        <v>8303280000</v>
      </c>
    </row>
    <row r="217" spans="1:4" x14ac:dyDescent="0.55000000000000004">
      <c r="A217" t="s">
        <v>17</v>
      </c>
      <c r="B217" t="s">
        <v>5</v>
      </c>
      <c r="C217">
        <v>2045</v>
      </c>
      <c r="D217">
        <v>7946847700</v>
      </c>
    </row>
    <row r="218" spans="1:4" x14ac:dyDescent="0.55000000000000004">
      <c r="A218" t="s">
        <v>17</v>
      </c>
      <c r="B218" t="s">
        <v>5</v>
      </c>
      <c r="C218">
        <v>2046</v>
      </c>
      <c r="D218">
        <v>7603577300</v>
      </c>
    </row>
    <row r="219" spans="1:4" x14ac:dyDescent="0.55000000000000004">
      <c r="A219" t="s">
        <v>17</v>
      </c>
      <c r="B219" t="s">
        <v>5</v>
      </c>
      <c r="C219">
        <v>2047</v>
      </c>
      <c r="D219">
        <v>7273156000</v>
      </c>
    </row>
    <row r="220" spans="1:4" x14ac:dyDescent="0.55000000000000004">
      <c r="A220" t="s">
        <v>17</v>
      </c>
      <c r="B220" t="s">
        <v>5</v>
      </c>
      <c r="C220">
        <v>2048</v>
      </c>
      <c r="D220">
        <v>6955262000</v>
      </c>
    </row>
    <row r="221" spans="1:4" x14ac:dyDescent="0.55000000000000004">
      <c r="A221" t="s">
        <v>17</v>
      </c>
      <c r="B221" t="s">
        <v>5</v>
      </c>
      <c r="C221">
        <v>2049</v>
      </c>
      <c r="D221">
        <v>6649568000</v>
      </c>
    </row>
    <row r="222" spans="1:4" x14ac:dyDescent="0.55000000000000004">
      <c r="A222" t="s">
        <v>17</v>
      </c>
      <c r="B222" t="s">
        <v>5</v>
      </c>
      <c r="C222">
        <v>2050</v>
      </c>
      <c r="D222">
        <v>6355739000</v>
      </c>
    </row>
    <row r="223" spans="1:4" x14ac:dyDescent="0.55000000000000004">
      <c r="A223" t="s">
        <v>17</v>
      </c>
      <c r="B223" t="s">
        <v>5</v>
      </c>
      <c r="C223">
        <v>2051</v>
      </c>
      <c r="D223">
        <v>6073440000</v>
      </c>
    </row>
    <row r="224" spans="1:4" x14ac:dyDescent="0.55000000000000004">
      <c r="A224" t="s">
        <v>17</v>
      </c>
      <c r="B224" t="s">
        <v>5</v>
      </c>
      <c r="C224">
        <v>2052</v>
      </c>
      <c r="D224">
        <v>5802332700</v>
      </c>
    </row>
    <row r="225" spans="1:4" x14ac:dyDescent="0.55000000000000004">
      <c r="A225" t="s">
        <v>17</v>
      </c>
      <c r="B225" t="s">
        <v>5</v>
      </c>
      <c r="C225">
        <v>2053</v>
      </c>
      <c r="D225">
        <v>5542080000</v>
      </c>
    </row>
    <row r="226" spans="1:4" x14ac:dyDescent="0.55000000000000004">
      <c r="A226" t="s">
        <v>17</v>
      </c>
      <c r="B226" t="s">
        <v>5</v>
      </c>
      <c r="C226">
        <v>2054</v>
      </c>
      <c r="D226">
        <v>5292342300</v>
      </c>
    </row>
    <row r="227" spans="1:4" x14ac:dyDescent="0.55000000000000004">
      <c r="A227" t="s">
        <v>17</v>
      </c>
      <c r="B227" t="s">
        <v>5</v>
      </c>
      <c r="C227">
        <v>2055</v>
      </c>
      <c r="D227">
        <v>5052785000</v>
      </c>
    </row>
    <row r="228" spans="1:4" x14ac:dyDescent="0.55000000000000004">
      <c r="A228" t="s">
        <v>17</v>
      </c>
      <c r="B228" t="s">
        <v>5</v>
      </c>
      <c r="C228">
        <v>2056</v>
      </c>
      <c r="D228">
        <v>4823078400</v>
      </c>
    </row>
    <row r="229" spans="1:4" x14ac:dyDescent="0.55000000000000004">
      <c r="A229" t="s">
        <v>17</v>
      </c>
      <c r="B229" t="s">
        <v>5</v>
      </c>
      <c r="C229">
        <v>2057</v>
      </c>
      <c r="D229">
        <v>4602890000</v>
      </c>
    </row>
    <row r="230" spans="1:4" x14ac:dyDescent="0.55000000000000004">
      <c r="A230" t="s">
        <v>17</v>
      </c>
      <c r="B230" t="s">
        <v>5</v>
      </c>
      <c r="C230">
        <v>2058</v>
      </c>
      <c r="D230">
        <v>4391899000</v>
      </c>
    </row>
    <row r="231" spans="1:4" x14ac:dyDescent="0.55000000000000004">
      <c r="A231" t="s">
        <v>17</v>
      </c>
      <c r="B231" t="s">
        <v>5</v>
      </c>
      <c r="C231">
        <v>2059</v>
      </c>
      <c r="D231">
        <v>4189785000</v>
      </c>
    </row>
    <row r="232" spans="1:4" x14ac:dyDescent="0.55000000000000004">
      <c r="A232" t="s">
        <v>17</v>
      </c>
      <c r="B232" t="s">
        <v>5</v>
      </c>
      <c r="C232">
        <v>2060</v>
      </c>
      <c r="D232">
        <v>3996235000</v>
      </c>
    </row>
    <row r="233" spans="1:4" x14ac:dyDescent="0.55000000000000004">
      <c r="A233" t="s">
        <v>17</v>
      </c>
      <c r="B233" t="s">
        <v>5</v>
      </c>
      <c r="C233">
        <v>2061</v>
      </c>
      <c r="D233">
        <v>3810942000</v>
      </c>
    </row>
    <row r="234" spans="1:4" x14ac:dyDescent="0.55000000000000004">
      <c r="A234" t="s">
        <v>17</v>
      </c>
      <c r="B234" t="s">
        <v>5</v>
      </c>
      <c r="C234">
        <v>2062</v>
      </c>
      <c r="D234">
        <v>3633605000</v>
      </c>
    </row>
    <row r="235" spans="1:4" x14ac:dyDescent="0.55000000000000004">
      <c r="A235" t="s">
        <v>17</v>
      </c>
      <c r="B235" t="s">
        <v>5</v>
      </c>
      <c r="C235">
        <v>2063</v>
      </c>
      <c r="D235">
        <v>3463931100</v>
      </c>
    </row>
    <row r="236" spans="1:4" x14ac:dyDescent="0.55000000000000004">
      <c r="A236" t="s">
        <v>17</v>
      </c>
      <c r="B236" t="s">
        <v>5</v>
      </c>
      <c r="C236">
        <v>2064</v>
      </c>
      <c r="D236">
        <v>3301632000</v>
      </c>
    </row>
    <row r="237" spans="1:4" x14ac:dyDescent="0.55000000000000004">
      <c r="A237" t="s">
        <v>17</v>
      </c>
      <c r="B237" t="s">
        <v>5</v>
      </c>
      <c r="C237">
        <v>2065</v>
      </c>
      <c r="D237">
        <v>3146428200</v>
      </c>
    </row>
    <row r="238" spans="1:4" x14ac:dyDescent="0.55000000000000004">
      <c r="A238" t="s">
        <v>17</v>
      </c>
      <c r="B238" t="s">
        <v>5</v>
      </c>
      <c r="C238">
        <v>2066</v>
      </c>
      <c r="D238">
        <v>2998048000</v>
      </c>
    </row>
    <row r="239" spans="1:4" x14ac:dyDescent="0.55000000000000004">
      <c r="A239" t="s">
        <v>17</v>
      </c>
      <c r="B239" t="s">
        <v>5</v>
      </c>
      <c r="C239">
        <v>2067</v>
      </c>
      <c r="D239">
        <v>2856225000</v>
      </c>
    </row>
    <row r="240" spans="1:4" x14ac:dyDescent="0.55000000000000004">
      <c r="A240" t="s">
        <v>17</v>
      </c>
      <c r="B240" t="s">
        <v>5</v>
      </c>
      <c r="C240">
        <v>2068</v>
      </c>
      <c r="D240">
        <v>2720703000</v>
      </c>
    </row>
    <row r="241" spans="1:4" x14ac:dyDescent="0.55000000000000004">
      <c r="A241" t="s">
        <v>17</v>
      </c>
      <c r="B241" t="s">
        <v>5</v>
      </c>
      <c r="C241">
        <v>2069</v>
      </c>
      <c r="D241">
        <v>2591232000</v>
      </c>
    </row>
    <row r="242" spans="1:4" x14ac:dyDescent="0.55000000000000004">
      <c r="A242" t="s">
        <v>17</v>
      </c>
      <c r="B242" t="s">
        <v>5</v>
      </c>
      <c r="C242">
        <v>2070</v>
      </c>
      <c r="D242">
        <v>2467569200</v>
      </c>
    </row>
    <row r="243" spans="1:4" x14ac:dyDescent="0.55000000000000004">
      <c r="A243" t="s">
        <v>17</v>
      </c>
      <c r="B243" t="s">
        <v>5</v>
      </c>
      <c r="C243">
        <v>2071</v>
      </c>
      <c r="D243">
        <v>2349480000</v>
      </c>
    </row>
    <row r="244" spans="1:4" x14ac:dyDescent="0.55000000000000004">
      <c r="A244" t="s">
        <v>17</v>
      </c>
      <c r="B244" t="s">
        <v>5</v>
      </c>
      <c r="C244">
        <v>2072</v>
      </c>
      <c r="D244">
        <v>2236737000</v>
      </c>
    </row>
    <row r="245" spans="1:4" x14ac:dyDescent="0.55000000000000004">
      <c r="A245" t="s">
        <v>17</v>
      </c>
      <c r="B245" t="s">
        <v>5</v>
      </c>
      <c r="C245">
        <v>2073</v>
      </c>
      <c r="D245">
        <v>2129121000</v>
      </c>
    </row>
    <row r="246" spans="1:4" x14ac:dyDescent="0.55000000000000004">
      <c r="A246" t="s">
        <v>17</v>
      </c>
      <c r="B246" t="s">
        <v>5</v>
      </c>
      <c r="C246">
        <v>2074</v>
      </c>
      <c r="D246">
        <v>2026417900</v>
      </c>
    </row>
    <row r="247" spans="1:4" x14ac:dyDescent="0.55000000000000004">
      <c r="A247" t="s">
        <v>17</v>
      </c>
      <c r="B247" t="s">
        <v>5</v>
      </c>
      <c r="C247">
        <v>2075</v>
      </c>
      <c r="D247">
        <v>1928424100</v>
      </c>
    </row>
    <row r="248" spans="1:4" x14ac:dyDescent="0.55000000000000004">
      <c r="A248" t="s">
        <v>17</v>
      </c>
      <c r="B248" t="s">
        <v>5</v>
      </c>
      <c r="C248">
        <v>2076</v>
      </c>
      <c r="D248">
        <v>1834941000</v>
      </c>
    </row>
    <row r="249" spans="1:4" x14ac:dyDescent="0.55000000000000004">
      <c r="A249" t="s">
        <v>17</v>
      </c>
      <c r="B249" t="s">
        <v>5</v>
      </c>
      <c r="C249">
        <v>2077</v>
      </c>
      <c r="D249">
        <v>1745777000</v>
      </c>
    </row>
    <row r="250" spans="1:4" x14ac:dyDescent="0.55000000000000004">
      <c r="A250" t="s">
        <v>17</v>
      </c>
      <c r="B250" t="s">
        <v>5</v>
      </c>
      <c r="C250">
        <v>2078</v>
      </c>
      <c r="D250">
        <v>1660747000</v>
      </c>
    </row>
    <row r="251" spans="1:4" x14ac:dyDescent="0.55000000000000004">
      <c r="A251" t="s">
        <v>17</v>
      </c>
      <c r="B251" t="s">
        <v>5</v>
      </c>
      <c r="C251">
        <v>2079</v>
      </c>
      <c r="D251">
        <v>1579675000</v>
      </c>
    </row>
    <row r="252" spans="1:4" x14ac:dyDescent="0.55000000000000004">
      <c r="A252" t="s">
        <v>17</v>
      </c>
      <c r="B252" t="s">
        <v>5</v>
      </c>
      <c r="C252">
        <v>2080</v>
      </c>
      <c r="D252">
        <v>1502390000</v>
      </c>
    </row>
    <row r="253" spans="1:4" x14ac:dyDescent="0.55000000000000004">
      <c r="A253" t="s">
        <v>17</v>
      </c>
      <c r="B253" t="s">
        <v>5</v>
      </c>
      <c r="C253">
        <v>2081</v>
      </c>
      <c r="D253">
        <v>1428726000</v>
      </c>
    </row>
    <row r="254" spans="1:4" x14ac:dyDescent="0.55000000000000004">
      <c r="A254" t="s">
        <v>17</v>
      </c>
      <c r="B254" t="s">
        <v>5</v>
      </c>
      <c r="C254">
        <v>2082</v>
      </c>
      <c r="D254">
        <v>1358525000</v>
      </c>
    </row>
    <row r="255" spans="1:4" x14ac:dyDescent="0.55000000000000004">
      <c r="A255" t="s">
        <v>17</v>
      </c>
      <c r="B255" t="s">
        <v>5</v>
      </c>
      <c r="C255">
        <v>2083</v>
      </c>
      <c r="D255">
        <v>1291635100</v>
      </c>
    </row>
    <row r="256" spans="1:4" x14ac:dyDescent="0.55000000000000004">
      <c r="A256" t="s">
        <v>17</v>
      </c>
      <c r="B256" t="s">
        <v>5</v>
      </c>
      <c r="C256">
        <v>2084</v>
      </c>
      <c r="D256">
        <v>1227910000</v>
      </c>
    </row>
    <row r="257" spans="1:4" x14ac:dyDescent="0.55000000000000004">
      <c r="A257" t="s">
        <v>17</v>
      </c>
      <c r="B257" t="s">
        <v>5</v>
      </c>
      <c r="C257">
        <v>2085</v>
      </c>
      <c r="D257">
        <v>1167209100</v>
      </c>
    </row>
    <row r="258" spans="1:4" x14ac:dyDescent="0.55000000000000004">
      <c r="A258" t="s">
        <v>17</v>
      </c>
      <c r="B258" t="s">
        <v>5</v>
      </c>
      <c r="C258">
        <v>2086</v>
      </c>
      <c r="D258">
        <v>1109397000</v>
      </c>
    </row>
    <row r="259" spans="1:4" x14ac:dyDescent="0.55000000000000004">
      <c r="A259" t="s">
        <v>17</v>
      </c>
      <c r="B259" t="s">
        <v>5</v>
      </c>
      <c r="C259">
        <v>2087</v>
      </c>
      <c r="D259">
        <v>1054344060</v>
      </c>
    </row>
    <row r="260" spans="1:4" x14ac:dyDescent="0.55000000000000004">
      <c r="A260" t="s">
        <v>17</v>
      </c>
      <c r="B260" t="s">
        <v>5</v>
      </c>
      <c r="C260">
        <v>2088</v>
      </c>
      <c r="D260">
        <v>1001925950</v>
      </c>
    </row>
    <row r="261" spans="1:4" x14ac:dyDescent="0.55000000000000004">
      <c r="A261" t="s">
        <v>17</v>
      </c>
      <c r="B261" t="s">
        <v>5</v>
      </c>
      <c r="C261">
        <v>2089</v>
      </c>
      <c r="D261">
        <v>952024000</v>
      </c>
    </row>
    <row r="262" spans="1:4" x14ac:dyDescent="0.55000000000000004">
      <c r="A262" t="s">
        <v>17</v>
      </c>
      <c r="B262" t="s">
        <v>5</v>
      </c>
      <c r="C262">
        <v>2090</v>
      </c>
      <c r="D262">
        <v>904523000</v>
      </c>
    </row>
    <row r="263" spans="1:4" x14ac:dyDescent="0.55000000000000004">
      <c r="A263" t="s">
        <v>17</v>
      </c>
      <c r="B263" t="s">
        <v>5</v>
      </c>
      <c r="C263">
        <v>2091</v>
      </c>
      <c r="D263">
        <v>859313000</v>
      </c>
    </row>
    <row r="264" spans="1:4" x14ac:dyDescent="0.55000000000000004">
      <c r="A264" t="s">
        <v>17</v>
      </c>
      <c r="B264" t="s">
        <v>5</v>
      </c>
      <c r="C264">
        <v>2092</v>
      </c>
      <c r="D264">
        <v>816290050</v>
      </c>
    </row>
    <row r="265" spans="1:4" x14ac:dyDescent="0.55000000000000004">
      <c r="A265" t="s">
        <v>17</v>
      </c>
      <c r="B265" t="s">
        <v>5</v>
      </c>
      <c r="C265">
        <v>2093</v>
      </c>
      <c r="D265">
        <v>775353000</v>
      </c>
    </row>
    <row r="266" spans="1:4" x14ac:dyDescent="0.55000000000000004">
      <c r="A266" t="s">
        <v>17</v>
      </c>
      <c r="B266" t="s">
        <v>5</v>
      </c>
      <c r="C266">
        <v>2094</v>
      </c>
      <c r="D266">
        <v>736406000</v>
      </c>
    </row>
    <row r="267" spans="1:4" x14ac:dyDescent="0.55000000000000004">
      <c r="A267" t="s">
        <v>17</v>
      </c>
      <c r="B267" t="s">
        <v>5</v>
      </c>
      <c r="C267">
        <v>2095</v>
      </c>
      <c r="D267">
        <v>699355000</v>
      </c>
    </row>
    <row r="268" spans="1:4" x14ac:dyDescent="0.55000000000000004">
      <c r="A268" t="s">
        <v>17</v>
      </c>
      <c r="B268" t="s">
        <v>5</v>
      </c>
      <c r="C268">
        <v>2096</v>
      </c>
      <c r="D268">
        <v>664114000</v>
      </c>
    </row>
    <row r="269" spans="1:4" x14ac:dyDescent="0.55000000000000004">
      <c r="A269" t="s">
        <v>17</v>
      </c>
      <c r="B269" t="s">
        <v>5</v>
      </c>
      <c r="C269">
        <v>2097</v>
      </c>
      <c r="D269">
        <v>630596000</v>
      </c>
    </row>
    <row r="270" spans="1:4" x14ac:dyDescent="0.55000000000000004">
      <c r="A270" t="s">
        <v>17</v>
      </c>
      <c r="B270" t="s">
        <v>5</v>
      </c>
      <c r="C270">
        <v>2098</v>
      </c>
      <c r="D270">
        <v>598722000</v>
      </c>
    </row>
    <row r="271" spans="1:4" x14ac:dyDescent="0.55000000000000004">
      <c r="A271" t="s">
        <v>17</v>
      </c>
      <c r="B271" t="s">
        <v>5</v>
      </c>
      <c r="C271">
        <v>2099</v>
      </c>
      <c r="D271">
        <v>568415000</v>
      </c>
    </row>
    <row r="272" spans="1:4" x14ac:dyDescent="0.55000000000000004">
      <c r="A272" t="s">
        <v>17</v>
      </c>
      <c r="B272" t="s">
        <v>5</v>
      </c>
      <c r="C272">
        <v>2100</v>
      </c>
      <c r="D272">
        <v>539600000</v>
      </c>
    </row>
    <row r="273" spans="1:4" x14ac:dyDescent="0.55000000000000004">
      <c r="A273" t="s">
        <v>18</v>
      </c>
      <c r="B273" t="s">
        <v>5</v>
      </c>
      <c r="C273">
        <v>2001</v>
      </c>
      <c r="D273">
        <v>30025267000</v>
      </c>
    </row>
    <row r="274" spans="1:4" x14ac:dyDescent="0.55000000000000004">
      <c r="A274" t="s">
        <v>18</v>
      </c>
      <c r="B274" t="s">
        <v>5</v>
      </c>
      <c r="C274">
        <v>2002</v>
      </c>
      <c r="D274">
        <v>30111046000</v>
      </c>
    </row>
    <row r="275" spans="1:4" x14ac:dyDescent="0.55000000000000004">
      <c r="A275" t="s">
        <v>18</v>
      </c>
      <c r="B275" t="s">
        <v>5</v>
      </c>
      <c r="C275">
        <v>2003</v>
      </c>
      <c r="D275">
        <v>30080756000</v>
      </c>
    </row>
    <row r="276" spans="1:4" x14ac:dyDescent="0.55000000000000004">
      <c r="A276" t="s">
        <v>18</v>
      </c>
      <c r="B276" t="s">
        <v>5</v>
      </c>
      <c r="C276">
        <v>2004</v>
      </c>
      <c r="D276">
        <v>29947880000</v>
      </c>
    </row>
    <row r="277" spans="1:4" x14ac:dyDescent="0.55000000000000004">
      <c r="A277" t="s">
        <v>18</v>
      </c>
      <c r="B277" t="s">
        <v>5</v>
      </c>
      <c r="C277">
        <v>2005</v>
      </c>
      <c r="D277">
        <v>29724707000</v>
      </c>
    </row>
    <row r="278" spans="1:4" x14ac:dyDescent="0.55000000000000004">
      <c r="A278" t="s">
        <v>18</v>
      </c>
      <c r="B278" t="s">
        <v>5</v>
      </c>
      <c r="C278">
        <v>2006</v>
      </c>
      <c r="D278">
        <v>29422434000</v>
      </c>
    </row>
    <row r="279" spans="1:4" x14ac:dyDescent="0.55000000000000004">
      <c r="A279" t="s">
        <v>18</v>
      </c>
      <c r="B279" t="s">
        <v>5</v>
      </c>
      <c r="C279">
        <v>2007</v>
      </c>
      <c r="D279">
        <v>29051236000</v>
      </c>
    </row>
    <row r="280" spans="1:4" x14ac:dyDescent="0.55000000000000004">
      <c r="A280" t="s">
        <v>18</v>
      </c>
      <c r="B280" t="s">
        <v>5</v>
      </c>
      <c r="C280">
        <v>2008</v>
      </c>
      <c r="D280">
        <v>28620372000</v>
      </c>
    </row>
    <row r="281" spans="1:4" x14ac:dyDescent="0.55000000000000004">
      <c r="A281" t="s">
        <v>18</v>
      </c>
      <c r="B281" t="s">
        <v>5</v>
      </c>
      <c r="C281">
        <v>2009</v>
      </c>
      <c r="D281">
        <v>28138234000</v>
      </c>
    </row>
    <row r="282" spans="1:4" x14ac:dyDescent="0.55000000000000004">
      <c r="A282" t="s">
        <v>18</v>
      </c>
      <c r="B282" t="s">
        <v>5</v>
      </c>
      <c r="C282">
        <v>2010</v>
      </c>
      <c r="D282">
        <v>27612430000</v>
      </c>
    </row>
    <row r="283" spans="1:4" x14ac:dyDescent="0.55000000000000004">
      <c r="A283" t="s">
        <v>18</v>
      </c>
      <c r="B283" t="s">
        <v>5</v>
      </c>
      <c r="C283">
        <v>2011</v>
      </c>
      <c r="D283">
        <v>27049849000</v>
      </c>
    </row>
    <row r="284" spans="1:4" x14ac:dyDescent="0.55000000000000004">
      <c r="A284" t="s">
        <v>18</v>
      </c>
      <c r="B284" t="s">
        <v>5</v>
      </c>
      <c r="C284">
        <v>2012</v>
      </c>
      <c r="D284">
        <v>26456711000</v>
      </c>
    </row>
    <row r="285" spans="1:4" x14ac:dyDescent="0.55000000000000004">
      <c r="A285" t="s">
        <v>18</v>
      </c>
      <c r="B285" t="s">
        <v>5</v>
      </c>
      <c r="C285">
        <v>2013</v>
      </c>
      <c r="D285">
        <v>25838629000</v>
      </c>
    </row>
    <row r="286" spans="1:4" x14ac:dyDescent="0.55000000000000004">
      <c r="A286" t="s">
        <v>18</v>
      </c>
      <c r="B286" t="s">
        <v>5</v>
      </c>
      <c r="C286">
        <v>2014</v>
      </c>
      <c r="D286">
        <v>25200656000</v>
      </c>
    </row>
    <row r="287" spans="1:4" x14ac:dyDescent="0.55000000000000004">
      <c r="A287" t="s">
        <v>18</v>
      </c>
      <c r="B287" t="s">
        <v>5</v>
      </c>
      <c r="C287">
        <v>2015</v>
      </c>
      <c r="D287">
        <v>24547338000</v>
      </c>
    </row>
    <row r="288" spans="1:4" x14ac:dyDescent="0.55000000000000004">
      <c r="A288" t="s">
        <v>18</v>
      </c>
      <c r="B288" t="s">
        <v>5</v>
      </c>
      <c r="C288">
        <v>2016</v>
      </c>
      <c r="D288">
        <v>23882746000</v>
      </c>
    </row>
    <row r="289" spans="1:4" x14ac:dyDescent="0.55000000000000004">
      <c r="A289" t="s">
        <v>18</v>
      </c>
      <c r="B289" t="s">
        <v>5</v>
      </c>
      <c r="C289">
        <v>2017</v>
      </c>
      <c r="D289">
        <v>23210520000</v>
      </c>
    </row>
    <row r="290" spans="1:4" x14ac:dyDescent="0.55000000000000004">
      <c r="A290" t="s">
        <v>18</v>
      </c>
      <c r="B290" t="s">
        <v>5</v>
      </c>
      <c r="C290">
        <v>2018</v>
      </c>
      <c r="D290">
        <v>22533913000</v>
      </c>
    </row>
    <row r="291" spans="1:4" x14ac:dyDescent="0.55000000000000004">
      <c r="A291" t="s">
        <v>18</v>
      </c>
      <c r="B291" t="s">
        <v>5</v>
      </c>
      <c r="C291">
        <v>2019</v>
      </c>
      <c r="D291">
        <v>21855814000</v>
      </c>
    </row>
    <row r="292" spans="1:4" x14ac:dyDescent="0.55000000000000004">
      <c r="A292" t="s">
        <v>18</v>
      </c>
      <c r="B292" t="s">
        <v>5</v>
      </c>
      <c r="C292">
        <v>2020</v>
      </c>
      <c r="D292">
        <v>21178788000</v>
      </c>
    </row>
    <row r="293" spans="1:4" x14ac:dyDescent="0.55000000000000004">
      <c r="A293" t="s">
        <v>18</v>
      </c>
      <c r="B293" t="s">
        <v>5</v>
      </c>
      <c r="C293">
        <v>2021</v>
      </c>
      <c r="D293">
        <v>20505096000</v>
      </c>
    </row>
    <row r="294" spans="1:4" x14ac:dyDescent="0.55000000000000004">
      <c r="A294" t="s">
        <v>18</v>
      </c>
      <c r="B294" t="s">
        <v>5</v>
      </c>
      <c r="C294">
        <v>2022</v>
      </c>
      <c r="D294">
        <v>19836735000</v>
      </c>
    </row>
    <row r="295" spans="1:4" x14ac:dyDescent="0.55000000000000004">
      <c r="A295" t="s">
        <v>18</v>
      </c>
      <c r="B295" t="s">
        <v>5</v>
      </c>
      <c r="C295">
        <v>2023</v>
      </c>
      <c r="D295">
        <v>19175442000</v>
      </c>
    </row>
    <row r="296" spans="1:4" x14ac:dyDescent="0.55000000000000004">
      <c r="A296" t="s">
        <v>18</v>
      </c>
      <c r="B296" t="s">
        <v>5</v>
      </c>
      <c r="C296">
        <v>2024</v>
      </c>
      <c r="D296">
        <v>18522735000</v>
      </c>
    </row>
    <row r="297" spans="1:4" x14ac:dyDescent="0.55000000000000004">
      <c r="A297" t="s">
        <v>18</v>
      </c>
      <c r="B297" t="s">
        <v>5</v>
      </c>
      <c r="C297">
        <v>2025</v>
      </c>
      <c r="D297">
        <v>17879930000</v>
      </c>
    </row>
    <row r="298" spans="1:4" x14ac:dyDescent="0.55000000000000004">
      <c r="A298" t="s">
        <v>18</v>
      </c>
      <c r="B298" t="s">
        <v>5</v>
      </c>
      <c r="C298">
        <v>2026</v>
      </c>
      <c r="D298">
        <v>17248152000</v>
      </c>
    </row>
    <row r="299" spans="1:4" x14ac:dyDescent="0.55000000000000004">
      <c r="A299" t="s">
        <v>18</v>
      </c>
      <c r="B299" t="s">
        <v>5</v>
      </c>
      <c r="C299">
        <v>2027</v>
      </c>
      <c r="D299">
        <v>16628353000</v>
      </c>
    </row>
    <row r="300" spans="1:4" x14ac:dyDescent="0.55000000000000004">
      <c r="A300" t="s">
        <v>18</v>
      </c>
      <c r="B300" t="s">
        <v>5</v>
      </c>
      <c r="C300">
        <v>2028</v>
      </c>
      <c r="D300">
        <v>16021343000</v>
      </c>
    </row>
    <row r="301" spans="1:4" x14ac:dyDescent="0.55000000000000004">
      <c r="A301" t="s">
        <v>18</v>
      </c>
      <c r="B301" t="s">
        <v>5</v>
      </c>
      <c r="C301">
        <v>2029</v>
      </c>
      <c r="D301">
        <v>15427788000</v>
      </c>
    </row>
    <row r="302" spans="1:4" x14ac:dyDescent="0.55000000000000004">
      <c r="A302" t="s">
        <v>18</v>
      </c>
      <c r="B302" t="s">
        <v>5</v>
      </c>
      <c r="C302">
        <v>2030</v>
      </c>
      <c r="D302">
        <v>14848230000</v>
      </c>
    </row>
    <row r="303" spans="1:4" x14ac:dyDescent="0.55000000000000004">
      <c r="A303" t="s">
        <v>18</v>
      </c>
      <c r="B303" t="s">
        <v>5</v>
      </c>
      <c r="C303">
        <v>2031</v>
      </c>
      <c r="D303">
        <v>14283100000</v>
      </c>
    </row>
    <row r="304" spans="1:4" x14ac:dyDescent="0.55000000000000004">
      <c r="A304" t="s">
        <v>18</v>
      </c>
      <c r="B304" t="s">
        <v>5</v>
      </c>
      <c r="C304">
        <v>2032</v>
      </c>
      <c r="D304">
        <v>13732727000</v>
      </c>
    </row>
    <row r="305" spans="1:4" x14ac:dyDescent="0.55000000000000004">
      <c r="A305" t="s">
        <v>18</v>
      </c>
      <c r="B305" t="s">
        <v>5</v>
      </c>
      <c r="C305">
        <v>2033</v>
      </c>
      <c r="D305">
        <v>13197353000</v>
      </c>
    </row>
    <row r="306" spans="1:4" x14ac:dyDescent="0.55000000000000004">
      <c r="A306" t="s">
        <v>18</v>
      </c>
      <c r="B306" t="s">
        <v>5</v>
      </c>
      <c r="C306">
        <v>2034</v>
      </c>
      <c r="D306">
        <v>12677137000</v>
      </c>
    </row>
    <row r="307" spans="1:4" x14ac:dyDescent="0.55000000000000004">
      <c r="A307" t="s">
        <v>18</v>
      </c>
      <c r="B307" t="s">
        <v>5</v>
      </c>
      <c r="C307">
        <v>2035</v>
      </c>
      <c r="D307">
        <v>12172166000</v>
      </c>
    </row>
    <row r="308" spans="1:4" x14ac:dyDescent="0.55000000000000004">
      <c r="A308" t="s">
        <v>18</v>
      </c>
      <c r="B308" t="s">
        <v>5</v>
      </c>
      <c r="C308">
        <v>2036</v>
      </c>
      <c r="D308">
        <v>11682464000</v>
      </c>
    </row>
    <row r="309" spans="1:4" x14ac:dyDescent="0.55000000000000004">
      <c r="A309" t="s">
        <v>18</v>
      </c>
      <c r="B309" t="s">
        <v>5</v>
      </c>
      <c r="C309">
        <v>2037</v>
      </c>
      <c r="D309">
        <v>11207998000</v>
      </c>
    </row>
    <row r="310" spans="1:4" x14ac:dyDescent="0.55000000000000004">
      <c r="A310" t="s">
        <v>18</v>
      </c>
      <c r="B310" t="s">
        <v>5</v>
      </c>
      <c r="C310">
        <v>2038</v>
      </c>
      <c r="D310">
        <v>10748686000</v>
      </c>
    </row>
    <row r="311" spans="1:4" x14ac:dyDescent="0.55000000000000004">
      <c r="A311" t="s">
        <v>18</v>
      </c>
      <c r="B311" t="s">
        <v>5</v>
      </c>
      <c r="C311">
        <v>2039</v>
      </c>
      <c r="D311">
        <v>10304402000</v>
      </c>
    </row>
    <row r="312" spans="1:4" x14ac:dyDescent="0.55000000000000004">
      <c r="A312" t="s">
        <v>18</v>
      </c>
      <c r="B312" t="s">
        <v>5</v>
      </c>
      <c r="C312">
        <v>2040</v>
      </c>
      <c r="D312">
        <v>9874980000</v>
      </c>
    </row>
    <row r="313" spans="1:4" x14ac:dyDescent="0.55000000000000004">
      <c r="A313" t="s">
        <v>18</v>
      </c>
      <c r="B313" t="s">
        <v>5</v>
      </c>
      <c r="C313">
        <v>2041</v>
      </c>
      <c r="D313">
        <v>9460221000</v>
      </c>
    </row>
    <row r="314" spans="1:4" x14ac:dyDescent="0.55000000000000004">
      <c r="A314" t="s">
        <v>18</v>
      </c>
      <c r="B314" t="s">
        <v>5</v>
      </c>
      <c r="C314">
        <v>2042</v>
      </c>
      <c r="D314">
        <v>9059899000</v>
      </c>
    </row>
    <row r="315" spans="1:4" x14ac:dyDescent="0.55000000000000004">
      <c r="A315" t="s">
        <v>18</v>
      </c>
      <c r="B315" t="s">
        <v>5</v>
      </c>
      <c r="C315">
        <v>2043</v>
      </c>
      <c r="D315">
        <v>8673762000</v>
      </c>
    </row>
    <row r="316" spans="1:4" x14ac:dyDescent="0.55000000000000004">
      <c r="A316" t="s">
        <v>18</v>
      </c>
      <c r="B316" t="s">
        <v>5</v>
      </c>
      <c r="C316">
        <v>2044</v>
      </c>
      <c r="D316">
        <v>8301535700</v>
      </c>
    </row>
    <row r="317" spans="1:4" x14ac:dyDescent="0.55000000000000004">
      <c r="A317" t="s">
        <v>18</v>
      </c>
      <c r="B317" t="s">
        <v>5</v>
      </c>
      <c r="C317">
        <v>2045</v>
      </c>
      <c r="D317">
        <v>7942931000</v>
      </c>
    </row>
    <row r="318" spans="1:4" x14ac:dyDescent="0.55000000000000004">
      <c r="A318" t="s">
        <v>18</v>
      </c>
      <c r="B318" t="s">
        <v>5</v>
      </c>
      <c r="C318">
        <v>2046</v>
      </c>
      <c r="D318">
        <v>7597641700</v>
      </c>
    </row>
    <row r="319" spans="1:4" x14ac:dyDescent="0.55000000000000004">
      <c r="A319" t="s">
        <v>18</v>
      </c>
      <c r="B319" t="s">
        <v>5</v>
      </c>
      <c r="C319">
        <v>2047</v>
      </c>
      <c r="D319">
        <v>7265351700</v>
      </c>
    </row>
    <row r="320" spans="1:4" x14ac:dyDescent="0.55000000000000004">
      <c r="A320" t="s">
        <v>18</v>
      </c>
      <c r="B320" t="s">
        <v>5</v>
      </c>
      <c r="C320">
        <v>2048</v>
      </c>
      <c r="D320">
        <v>6945735000</v>
      </c>
    </row>
    <row r="321" spans="1:4" x14ac:dyDescent="0.55000000000000004">
      <c r="A321" t="s">
        <v>18</v>
      </c>
      <c r="B321" t="s">
        <v>5</v>
      </c>
      <c r="C321">
        <v>2049</v>
      </c>
      <c r="D321">
        <v>6638457000</v>
      </c>
    </row>
    <row r="322" spans="1:4" x14ac:dyDescent="0.55000000000000004">
      <c r="A322" t="s">
        <v>18</v>
      </c>
      <c r="B322" t="s">
        <v>5</v>
      </c>
      <c r="C322">
        <v>2050</v>
      </c>
      <c r="D322">
        <v>6343180300</v>
      </c>
    </row>
    <row r="323" spans="1:4" x14ac:dyDescent="0.55000000000000004">
      <c r="A323" t="s">
        <v>18</v>
      </c>
      <c r="B323" t="s">
        <v>5</v>
      </c>
      <c r="C323">
        <v>2051</v>
      </c>
      <c r="D323">
        <v>6059562000</v>
      </c>
    </row>
    <row r="324" spans="1:4" x14ac:dyDescent="0.55000000000000004">
      <c r="A324" t="s">
        <v>18</v>
      </c>
      <c r="B324" t="s">
        <v>5</v>
      </c>
      <c r="C324">
        <v>2052</v>
      </c>
      <c r="D324">
        <v>5787261000</v>
      </c>
    </row>
    <row r="325" spans="1:4" x14ac:dyDescent="0.55000000000000004">
      <c r="A325" t="s">
        <v>18</v>
      </c>
      <c r="B325" t="s">
        <v>5</v>
      </c>
      <c r="C325">
        <v>2053</v>
      </c>
      <c r="D325">
        <v>5525931000</v>
      </c>
    </row>
    <row r="326" spans="1:4" x14ac:dyDescent="0.55000000000000004">
      <c r="A326" t="s">
        <v>18</v>
      </c>
      <c r="B326" t="s">
        <v>5</v>
      </c>
      <c r="C326">
        <v>2054</v>
      </c>
      <c r="D326">
        <v>5275229700</v>
      </c>
    </row>
    <row r="327" spans="1:4" x14ac:dyDescent="0.55000000000000004">
      <c r="A327" t="s">
        <v>18</v>
      </c>
      <c r="B327" t="s">
        <v>5</v>
      </c>
      <c r="C327">
        <v>2055</v>
      </c>
      <c r="D327">
        <v>5034818000</v>
      </c>
    </row>
    <row r="328" spans="1:4" x14ac:dyDescent="0.55000000000000004">
      <c r="A328" t="s">
        <v>18</v>
      </c>
      <c r="B328" t="s">
        <v>5</v>
      </c>
      <c r="C328">
        <v>2056</v>
      </c>
      <c r="D328">
        <v>4804356000</v>
      </c>
    </row>
    <row r="329" spans="1:4" x14ac:dyDescent="0.55000000000000004">
      <c r="A329" t="s">
        <v>18</v>
      </c>
      <c r="B329" t="s">
        <v>5</v>
      </c>
      <c r="C329">
        <v>2057</v>
      </c>
      <c r="D329">
        <v>4583511000</v>
      </c>
    </row>
    <row r="330" spans="1:4" x14ac:dyDescent="0.55000000000000004">
      <c r="A330" t="s">
        <v>18</v>
      </c>
      <c r="B330" t="s">
        <v>5</v>
      </c>
      <c r="C330">
        <v>2058</v>
      </c>
      <c r="D330">
        <v>4371953000</v>
      </c>
    </row>
    <row r="331" spans="1:4" x14ac:dyDescent="0.55000000000000004">
      <c r="A331" t="s">
        <v>18</v>
      </c>
      <c r="B331" t="s">
        <v>5</v>
      </c>
      <c r="C331">
        <v>2059</v>
      </c>
      <c r="D331">
        <v>4169356800</v>
      </c>
    </row>
    <row r="332" spans="1:4" x14ac:dyDescent="0.55000000000000004">
      <c r="A332" t="s">
        <v>18</v>
      </c>
      <c r="B332" t="s">
        <v>5</v>
      </c>
      <c r="C332">
        <v>2060</v>
      </c>
      <c r="D332">
        <v>3975405800</v>
      </c>
    </row>
    <row r="333" spans="1:4" x14ac:dyDescent="0.55000000000000004">
      <c r="A333" t="s">
        <v>18</v>
      </c>
      <c r="B333" t="s">
        <v>5</v>
      </c>
      <c r="C333">
        <v>2061</v>
      </c>
      <c r="D333">
        <v>3789787100</v>
      </c>
    </row>
    <row r="334" spans="1:4" x14ac:dyDescent="0.55000000000000004">
      <c r="A334" t="s">
        <v>18</v>
      </c>
      <c r="B334" t="s">
        <v>5</v>
      </c>
      <c r="C334">
        <v>2062</v>
      </c>
      <c r="D334">
        <v>3612195000</v>
      </c>
    </row>
    <row r="335" spans="1:4" x14ac:dyDescent="0.55000000000000004">
      <c r="A335" t="s">
        <v>18</v>
      </c>
      <c r="B335" t="s">
        <v>5</v>
      </c>
      <c r="C335">
        <v>2063</v>
      </c>
      <c r="D335">
        <v>3442329900</v>
      </c>
    </row>
    <row r="336" spans="1:4" x14ac:dyDescent="0.55000000000000004">
      <c r="A336" t="s">
        <v>18</v>
      </c>
      <c r="B336" t="s">
        <v>5</v>
      </c>
      <c r="C336">
        <v>2064</v>
      </c>
      <c r="D336">
        <v>3279902000</v>
      </c>
    </row>
    <row r="337" spans="1:4" x14ac:dyDescent="0.55000000000000004">
      <c r="A337" t="s">
        <v>18</v>
      </c>
      <c r="B337" t="s">
        <v>5</v>
      </c>
      <c r="C337">
        <v>2065</v>
      </c>
      <c r="D337">
        <v>3124626000</v>
      </c>
    </row>
    <row r="338" spans="1:4" x14ac:dyDescent="0.55000000000000004">
      <c r="A338" t="s">
        <v>18</v>
      </c>
      <c r="B338" t="s">
        <v>5</v>
      </c>
      <c r="C338">
        <v>2066</v>
      </c>
      <c r="D338">
        <v>2976225000</v>
      </c>
    </row>
    <row r="339" spans="1:4" x14ac:dyDescent="0.55000000000000004">
      <c r="A339" t="s">
        <v>18</v>
      </c>
      <c r="B339" t="s">
        <v>5</v>
      </c>
      <c r="C339">
        <v>2067</v>
      </c>
      <c r="D339">
        <v>2834431000</v>
      </c>
    </row>
    <row r="340" spans="1:4" x14ac:dyDescent="0.55000000000000004">
      <c r="A340" t="s">
        <v>18</v>
      </c>
      <c r="B340" t="s">
        <v>5</v>
      </c>
      <c r="C340">
        <v>2068</v>
      </c>
      <c r="D340">
        <v>2698982000</v>
      </c>
    </row>
    <row r="341" spans="1:4" x14ac:dyDescent="0.55000000000000004">
      <c r="A341" t="s">
        <v>18</v>
      </c>
      <c r="B341" t="s">
        <v>5</v>
      </c>
      <c r="C341">
        <v>2069</v>
      </c>
      <c r="D341">
        <v>2569624000</v>
      </c>
    </row>
    <row r="342" spans="1:4" x14ac:dyDescent="0.55000000000000004">
      <c r="A342" t="s">
        <v>18</v>
      </c>
      <c r="B342" t="s">
        <v>5</v>
      </c>
      <c r="C342">
        <v>2070</v>
      </c>
      <c r="D342">
        <v>2446112000</v>
      </c>
    </row>
    <row r="343" spans="1:4" x14ac:dyDescent="0.55000000000000004">
      <c r="A343" t="s">
        <v>18</v>
      </c>
      <c r="B343" t="s">
        <v>5</v>
      </c>
      <c r="C343">
        <v>2071</v>
      </c>
      <c r="D343">
        <v>2328208000</v>
      </c>
    </row>
    <row r="344" spans="1:4" x14ac:dyDescent="0.55000000000000004">
      <c r="A344" t="s">
        <v>18</v>
      </c>
      <c r="B344" t="s">
        <v>5</v>
      </c>
      <c r="C344">
        <v>2072</v>
      </c>
      <c r="D344">
        <v>2215681000</v>
      </c>
    </row>
    <row r="345" spans="1:4" x14ac:dyDescent="0.55000000000000004">
      <c r="A345" t="s">
        <v>18</v>
      </c>
      <c r="B345" t="s">
        <v>5</v>
      </c>
      <c r="C345">
        <v>2073</v>
      </c>
      <c r="D345">
        <v>2108308100</v>
      </c>
    </row>
    <row r="346" spans="1:4" x14ac:dyDescent="0.55000000000000004">
      <c r="A346" t="s">
        <v>18</v>
      </c>
      <c r="B346" t="s">
        <v>5</v>
      </c>
      <c r="C346">
        <v>2074</v>
      </c>
      <c r="D346">
        <v>2005873900</v>
      </c>
    </row>
    <row r="347" spans="1:4" x14ac:dyDescent="0.55000000000000004">
      <c r="A347" t="s">
        <v>18</v>
      </c>
      <c r="B347" t="s">
        <v>5</v>
      </c>
      <c r="C347">
        <v>2075</v>
      </c>
      <c r="D347">
        <v>1908171000</v>
      </c>
    </row>
    <row r="348" spans="1:4" x14ac:dyDescent="0.55000000000000004">
      <c r="A348" t="s">
        <v>18</v>
      </c>
      <c r="B348" t="s">
        <v>5</v>
      </c>
      <c r="C348">
        <v>2076</v>
      </c>
      <c r="D348">
        <v>1814999000</v>
      </c>
    </row>
    <row r="349" spans="1:4" x14ac:dyDescent="0.55000000000000004">
      <c r="A349" t="s">
        <v>18</v>
      </c>
      <c r="B349" t="s">
        <v>5</v>
      </c>
      <c r="C349">
        <v>2077</v>
      </c>
      <c r="D349">
        <v>1726163100</v>
      </c>
    </row>
    <row r="350" spans="1:4" x14ac:dyDescent="0.55000000000000004">
      <c r="A350" t="s">
        <v>18</v>
      </c>
      <c r="B350" t="s">
        <v>5</v>
      </c>
      <c r="C350">
        <v>2078</v>
      </c>
      <c r="D350">
        <v>1641477900</v>
      </c>
    </row>
    <row r="351" spans="1:4" x14ac:dyDescent="0.55000000000000004">
      <c r="A351" t="s">
        <v>18</v>
      </c>
      <c r="B351" t="s">
        <v>5</v>
      </c>
      <c r="C351">
        <v>2079</v>
      </c>
      <c r="D351">
        <v>1560763000</v>
      </c>
    </row>
    <row r="352" spans="1:4" x14ac:dyDescent="0.55000000000000004">
      <c r="A352" t="s">
        <v>18</v>
      </c>
      <c r="B352" t="s">
        <v>5</v>
      </c>
      <c r="C352">
        <v>2080</v>
      </c>
      <c r="D352">
        <v>1483845900</v>
      </c>
    </row>
    <row r="353" spans="1:4" x14ac:dyDescent="0.55000000000000004">
      <c r="A353" t="s">
        <v>18</v>
      </c>
      <c r="B353" t="s">
        <v>5</v>
      </c>
      <c r="C353">
        <v>2081</v>
      </c>
      <c r="D353">
        <v>1410561000</v>
      </c>
    </row>
    <row r="354" spans="1:4" x14ac:dyDescent="0.55000000000000004">
      <c r="A354" t="s">
        <v>18</v>
      </c>
      <c r="B354" t="s">
        <v>5</v>
      </c>
      <c r="C354">
        <v>2082</v>
      </c>
      <c r="D354">
        <v>1340746000</v>
      </c>
    </row>
    <row r="355" spans="1:4" x14ac:dyDescent="0.55000000000000004">
      <c r="A355" t="s">
        <v>18</v>
      </c>
      <c r="B355" t="s">
        <v>5</v>
      </c>
      <c r="C355">
        <v>2083</v>
      </c>
      <c r="D355">
        <v>1274249000</v>
      </c>
    </row>
    <row r="356" spans="1:4" x14ac:dyDescent="0.55000000000000004">
      <c r="A356" t="s">
        <v>18</v>
      </c>
      <c r="B356" t="s">
        <v>5</v>
      </c>
      <c r="C356">
        <v>2084</v>
      </c>
      <c r="D356">
        <v>1210922000</v>
      </c>
    </row>
    <row r="357" spans="1:4" x14ac:dyDescent="0.55000000000000004">
      <c r="A357" t="s">
        <v>18</v>
      </c>
      <c r="B357" t="s">
        <v>5</v>
      </c>
      <c r="C357">
        <v>2085</v>
      </c>
      <c r="D357">
        <v>1150623000</v>
      </c>
    </row>
    <row r="358" spans="1:4" x14ac:dyDescent="0.55000000000000004">
      <c r="A358" t="s">
        <v>18</v>
      </c>
      <c r="B358" t="s">
        <v>5</v>
      </c>
      <c r="C358">
        <v>2086</v>
      </c>
      <c r="D358">
        <v>1093214100</v>
      </c>
    </row>
    <row r="359" spans="1:4" x14ac:dyDescent="0.55000000000000004">
      <c r="A359" t="s">
        <v>18</v>
      </c>
      <c r="B359" t="s">
        <v>5</v>
      </c>
      <c r="C359">
        <v>2087</v>
      </c>
      <c r="D359">
        <v>1038567000</v>
      </c>
    </row>
    <row r="360" spans="1:4" x14ac:dyDescent="0.55000000000000004">
      <c r="A360" t="s">
        <v>18</v>
      </c>
      <c r="B360" t="s">
        <v>5</v>
      </c>
      <c r="C360">
        <v>2088</v>
      </c>
      <c r="D360">
        <v>986555000</v>
      </c>
    </row>
    <row r="361" spans="1:4" x14ac:dyDescent="0.55000000000000004">
      <c r="A361" t="s">
        <v>18</v>
      </c>
      <c r="B361" t="s">
        <v>5</v>
      </c>
      <c r="C361">
        <v>2089</v>
      </c>
      <c r="D361">
        <v>937057000</v>
      </c>
    </row>
    <row r="362" spans="1:4" x14ac:dyDescent="0.55000000000000004">
      <c r="A362" t="s">
        <v>18</v>
      </c>
      <c r="B362" t="s">
        <v>5</v>
      </c>
      <c r="C362">
        <v>2090</v>
      </c>
      <c r="D362">
        <v>889960000</v>
      </c>
    </row>
    <row r="363" spans="1:4" x14ac:dyDescent="0.55000000000000004">
      <c r="A363" t="s">
        <v>18</v>
      </c>
      <c r="B363" t="s">
        <v>5</v>
      </c>
      <c r="C363">
        <v>2091</v>
      </c>
      <c r="D363">
        <v>845151000</v>
      </c>
    </row>
    <row r="364" spans="1:4" x14ac:dyDescent="0.55000000000000004">
      <c r="A364" t="s">
        <v>18</v>
      </c>
      <c r="B364" t="s">
        <v>5</v>
      </c>
      <c r="C364">
        <v>2092</v>
      </c>
      <c r="D364">
        <v>802526000</v>
      </c>
    </row>
    <row r="365" spans="1:4" x14ac:dyDescent="0.55000000000000004">
      <c r="A365" t="s">
        <v>18</v>
      </c>
      <c r="B365" t="s">
        <v>5</v>
      </c>
      <c r="C365">
        <v>2093</v>
      </c>
      <c r="D365">
        <v>761983000</v>
      </c>
    </row>
    <row r="366" spans="1:4" x14ac:dyDescent="0.55000000000000004">
      <c r="A366" t="s">
        <v>18</v>
      </c>
      <c r="B366" t="s">
        <v>5</v>
      </c>
      <c r="C366">
        <v>2094</v>
      </c>
      <c r="D366">
        <v>723424960</v>
      </c>
    </row>
    <row r="367" spans="1:4" x14ac:dyDescent="0.55000000000000004">
      <c r="A367" t="s">
        <v>18</v>
      </c>
      <c r="B367" t="s">
        <v>5</v>
      </c>
      <c r="C367">
        <v>2095</v>
      </c>
      <c r="D367">
        <v>686760000</v>
      </c>
    </row>
    <row r="368" spans="1:4" x14ac:dyDescent="0.55000000000000004">
      <c r="A368" t="s">
        <v>18</v>
      </c>
      <c r="B368" t="s">
        <v>5</v>
      </c>
      <c r="C368">
        <v>2096</v>
      </c>
      <c r="D368">
        <v>651898050</v>
      </c>
    </row>
    <row r="369" spans="1:4" x14ac:dyDescent="0.55000000000000004">
      <c r="A369" t="s">
        <v>18</v>
      </c>
      <c r="B369" t="s">
        <v>5</v>
      </c>
      <c r="C369">
        <v>2097</v>
      </c>
      <c r="D369">
        <v>618754050</v>
      </c>
    </row>
    <row r="370" spans="1:4" x14ac:dyDescent="0.55000000000000004">
      <c r="A370" t="s">
        <v>18</v>
      </c>
      <c r="B370" t="s">
        <v>5</v>
      </c>
      <c r="C370">
        <v>2098</v>
      </c>
      <c r="D370">
        <v>587248960</v>
      </c>
    </row>
    <row r="371" spans="1:4" x14ac:dyDescent="0.55000000000000004">
      <c r="A371" t="s">
        <v>18</v>
      </c>
      <c r="B371" t="s">
        <v>5</v>
      </c>
      <c r="C371">
        <v>2099</v>
      </c>
      <c r="D371">
        <v>557303040</v>
      </c>
    </row>
    <row r="372" spans="1:4" x14ac:dyDescent="0.55000000000000004">
      <c r="A372" t="s">
        <v>18</v>
      </c>
      <c r="B372" t="s">
        <v>5</v>
      </c>
      <c r="C372">
        <v>2100</v>
      </c>
      <c r="D372">
        <v>528842980</v>
      </c>
    </row>
    <row r="373" spans="1:4" x14ac:dyDescent="0.55000000000000004">
      <c r="A373" t="s">
        <v>19</v>
      </c>
      <c r="B373" t="s">
        <v>5</v>
      </c>
      <c r="C373">
        <v>2002</v>
      </c>
      <c r="D373">
        <v>31271594000</v>
      </c>
    </row>
    <row r="374" spans="1:4" x14ac:dyDescent="0.55000000000000004">
      <c r="A374" t="s">
        <v>19</v>
      </c>
      <c r="B374" t="s">
        <v>5</v>
      </c>
      <c r="C374">
        <v>2003</v>
      </c>
      <c r="D374">
        <v>31462664000</v>
      </c>
    </row>
    <row r="375" spans="1:4" x14ac:dyDescent="0.55000000000000004">
      <c r="A375" t="s">
        <v>19</v>
      </c>
      <c r="B375" t="s">
        <v>5</v>
      </c>
      <c r="C375">
        <v>2004</v>
      </c>
      <c r="D375">
        <v>31496075000</v>
      </c>
    </row>
    <row r="376" spans="1:4" x14ac:dyDescent="0.55000000000000004">
      <c r="A376" t="s">
        <v>19</v>
      </c>
      <c r="B376" t="s">
        <v>5</v>
      </c>
      <c r="C376">
        <v>2005</v>
      </c>
      <c r="D376">
        <v>31391562000</v>
      </c>
    </row>
    <row r="377" spans="1:4" x14ac:dyDescent="0.55000000000000004">
      <c r="A377" t="s">
        <v>19</v>
      </c>
      <c r="B377" t="s">
        <v>5</v>
      </c>
      <c r="C377">
        <v>2006</v>
      </c>
      <c r="D377">
        <v>31166956000</v>
      </c>
    </row>
    <row r="378" spans="1:4" x14ac:dyDescent="0.55000000000000004">
      <c r="A378" t="s">
        <v>19</v>
      </c>
      <c r="B378" t="s">
        <v>5</v>
      </c>
      <c r="C378">
        <v>2007</v>
      </c>
      <c r="D378">
        <v>30838348000</v>
      </c>
    </row>
    <row r="379" spans="1:4" x14ac:dyDescent="0.55000000000000004">
      <c r="A379" t="s">
        <v>19</v>
      </c>
      <c r="B379" t="s">
        <v>5</v>
      </c>
      <c r="C379">
        <v>2008</v>
      </c>
      <c r="D379">
        <v>30420250000</v>
      </c>
    </row>
    <row r="380" spans="1:4" x14ac:dyDescent="0.55000000000000004">
      <c r="A380" t="s">
        <v>19</v>
      </c>
      <c r="B380" t="s">
        <v>5</v>
      </c>
      <c r="C380">
        <v>2009</v>
      </c>
      <c r="D380">
        <v>29925712000</v>
      </c>
    </row>
    <row r="381" spans="1:4" x14ac:dyDescent="0.55000000000000004">
      <c r="A381" t="s">
        <v>19</v>
      </c>
      <c r="B381" t="s">
        <v>5</v>
      </c>
      <c r="C381">
        <v>2010</v>
      </c>
      <c r="D381">
        <v>29366475000</v>
      </c>
    </row>
    <row r="382" spans="1:4" x14ac:dyDescent="0.55000000000000004">
      <c r="A382" t="s">
        <v>19</v>
      </c>
      <c r="B382" t="s">
        <v>5</v>
      </c>
      <c r="C382">
        <v>2011</v>
      </c>
      <c r="D382">
        <v>28753068000</v>
      </c>
    </row>
    <row r="383" spans="1:4" x14ac:dyDescent="0.55000000000000004">
      <c r="A383" t="s">
        <v>19</v>
      </c>
      <c r="B383" t="s">
        <v>5</v>
      </c>
      <c r="C383">
        <v>2012</v>
      </c>
      <c r="D383">
        <v>28094925000</v>
      </c>
    </row>
    <row r="384" spans="1:4" x14ac:dyDescent="0.55000000000000004">
      <c r="A384" t="s">
        <v>19</v>
      </c>
      <c r="B384" t="s">
        <v>5</v>
      </c>
      <c r="C384">
        <v>2013</v>
      </c>
      <c r="D384">
        <v>27400479000</v>
      </c>
    </row>
    <row r="385" spans="1:4" x14ac:dyDescent="0.55000000000000004">
      <c r="A385" t="s">
        <v>19</v>
      </c>
      <c r="B385" t="s">
        <v>5</v>
      </c>
      <c r="C385">
        <v>2014</v>
      </c>
      <c r="D385">
        <v>26677254000</v>
      </c>
    </row>
    <row r="386" spans="1:4" x14ac:dyDescent="0.55000000000000004">
      <c r="A386" t="s">
        <v>19</v>
      </c>
      <c r="B386" t="s">
        <v>5</v>
      </c>
      <c r="C386">
        <v>2015</v>
      </c>
      <c r="D386">
        <v>25931950000</v>
      </c>
    </row>
    <row r="387" spans="1:4" x14ac:dyDescent="0.55000000000000004">
      <c r="A387" t="s">
        <v>19</v>
      </c>
      <c r="B387" t="s">
        <v>5</v>
      </c>
      <c r="C387">
        <v>2016</v>
      </c>
      <c r="D387">
        <v>25170514000</v>
      </c>
    </row>
    <row r="388" spans="1:4" x14ac:dyDescent="0.55000000000000004">
      <c r="A388" t="s">
        <v>19</v>
      </c>
      <c r="B388" t="s">
        <v>5</v>
      </c>
      <c r="C388">
        <v>2017</v>
      </c>
      <c r="D388">
        <v>24398213000</v>
      </c>
    </row>
    <row r="389" spans="1:4" x14ac:dyDescent="0.55000000000000004">
      <c r="A389" t="s">
        <v>19</v>
      </c>
      <c r="B389" t="s">
        <v>5</v>
      </c>
      <c r="C389">
        <v>2018</v>
      </c>
      <c r="D389">
        <v>23619695000</v>
      </c>
    </row>
    <row r="390" spans="1:4" x14ac:dyDescent="0.55000000000000004">
      <c r="A390" t="s">
        <v>19</v>
      </c>
      <c r="B390" t="s">
        <v>5</v>
      </c>
      <c r="C390">
        <v>2019</v>
      </c>
      <c r="D390">
        <v>22839046000</v>
      </c>
    </row>
    <row r="391" spans="1:4" x14ac:dyDescent="0.55000000000000004">
      <c r="A391" t="s">
        <v>19</v>
      </c>
      <c r="B391" t="s">
        <v>5</v>
      </c>
      <c r="C391">
        <v>2020</v>
      </c>
      <c r="D391">
        <v>22059852000</v>
      </c>
    </row>
    <row r="392" spans="1:4" x14ac:dyDescent="0.55000000000000004">
      <c r="A392" t="s">
        <v>19</v>
      </c>
      <c r="B392" t="s">
        <v>5</v>
      </c>
      <c r="C392">
        <v>2021</v>
      </c>
      <c r="D392">
        <v>21285239000</v>
      </c>
    </row>
    <row r="393" spans="1:4" x14ac:dyDescent="0.55000000000000004">
      <c r="A393" t="s">
        <v>19</v>
      </c>
      <c r="B393" t="s">
        <v>5</v>
      </c>
      <c r="C393">
        <v>2022</v>
      </c>
      <c r="D393">
        <v>20517915000</v>
      </c>
    </row>
    <row r="394" spans="1:4" x14ac:dyDescent="0.55000000000000004">
      <c r="A394" t="s">
        <v>19</v>
      </c>
      <c r="B394" t="s">
        <v>5</v>
      </c>
      <c r="C394">
        <v>2023</v>
      </c>
      <c r="D394">
        <v>19760218000</v>
      </c>
    </row>
    <row r="395" spans="1:4" x14ac:dyDescent="0.55000000000000004">
      <c r="A395" t="s">
        <v>19</v>
      </c>
      <c r="B395" t="s">
        <v>5</v>
      </c>
      <c r="C395">
        <v>2024</v>
      </c>
      <c r="D395">
        <v>19014154000</v>
      </c>
    </row>
    <row r="396" spans="1:4" x14ac:dyDescent="0.55000000000000004">
      <c r="A396" t="s">
        <v>19</v>
      </c>
      <c r="B396" t="s">
        <v>5</v>
      </c>
      <c r="C396">
        <v>2025</v>
      </c>
      <c r="D396">
        <v>18281420000</v>
      </c>
    </row>
    <row r="397" spans="1:4" x14ac:dyDescent="0.55000000000000004">
      <c r="A397" t="s">
        <v>19</v>
      </c>
      <c r="B397" t="s">
        <v>5</v>
      </c>
      <c r="C397">
        <v>2026</v>
      </c>
      <c r="D397">
        <v>17563451000</v>
      </c>
    </row>
    <row r="398" spans="1:4" x14ac:dyDescent="0.55000000000000004">
      <c r="A398" t="s">
        <v>19</v>
      </c>
      <c r="B398" t="s">
        <v>5</v>
      </c>
      <c r="C398">
        <v>2027</v>
      </c>
      <c r="D398">
        <v>16861431000</v>
      </c>
    </row>
    <row r="399" spans="1:4" x14ac:dyDescent="0.55000000000000004">
      <c r="A399" t="s">
        <v>19</v>
      </c>
      <c r="B399" t="s">
        <v>5</v>
      </c>
      <c r="C399">
        <v>2028</v>
      </c>
      <c r="D399">
        <v>16176331000</v>
      </c>
    </row>
    <row r="400" spans="1:4" x14ac:dyDescent="0.55000000000000004">
      <c r="A400" t="s">
        <v>19</v>
      </c>
      <c r="B400" t="s">
        <v>5</v>
      </c>
      <c r="C400">
        <v>2029</v>
      </c>
      <c r="D400">
        <v>15508925000</v>
      </c>
    </row>
    <row r="401" spans="1:4" x14ac:dyDescent="0.55000000000000004">
      <c r="A401" t="s">
        <v>19</v>
      </c>
      <c r="B401" t="s">
        <v>5</v>
      </c>
      <c r="C401">
        <v>2030</v>
      </c>
      <c r="D401">
        <v>14859815000</v>
      </c>
    </row>
    <row r="402" spans="1:4" x14ac:dyDescent="0.55000000000000004">
      <c r="A402" t="s">
        <v>19</v>
      </c>
      <c r="B402" t="s">
        <v>5</v>
      </c>
      <c r="C402">
        <v>2031</v>
      </c>
      <c r="D402">
        <v>14229452000</v>
      </c>
    </row>
    <row r="403" spans="1:4" x14ac:dyDescent="0.55000000000000004">
      <c r="A403" t="s">
        <v>19</v>
      </c>
      <c r="B403" t="s">
        <v>5</v>
      </c>
      <c r="C403">
        <v>2032</v>
      </c>
      <c r="D403">
        <v>13618148000</v>
      </c>
    </row>
    <row r="404" spans="1:4" x14ac:dyDescent="0.55000000000000004">
      <c r="A404" t="s">
        <v>19</v>
      </c>
      <c r="B404" t="s">
        <v>5</v>
      </c>
      <c r="C404">
        <v>2033</v>
      </c>
      <c r="D404">
        <v>13026096000</v>
      </c>
    </row>
    <row r="405" spans="1:4" x14ac:dyDescent="0.55000000000000004">
      <c r="A405" t="s">
        <v>19</v>
      </c>
      <c r="B405" t="s">
        <v>5</v>
      </c>
      <c r="C405">
        <v>2034</v>
      </c>
      <c r="D405">
        <v>12453380000</v>
      </c>
    </row>
    <row r="406" spans="1:4" x14ac:dyDescent="0.55000000000000004">
      <c r="A406" t="s">
        <v>19</v>
      </c>
      <c r="B406" t="s">
        <v>5</v>
      </c>
      <c r="C406">
        <v>2035</v>
      </c>
      <c r="D406">
        <v>11899998000</v>
      </c>
    </row>
    <row r="407" spans="1:4" x14ac:dyDescent="0.55000000000000004">
      <c r="A407" t="s">
        <v>19</v>
      </c>
      <c r="B407" t="s">
        <v>5</v>
      </c>
      <c r="C407">
        <v>2036</v>
      </c>
      <c r="D407">
        <v>11365859000</v>
      </c>
    </row>
    <row r="408" spans="1:4" x14ac:dyDescent="0.55000000000000004">
      <c r="A408" t="s">
        <v>19</v>
      </c>
      <c r="B408" t="s">
        <v>5</v>
      </c>
      <c r="C408">
        <v>2037</v>
      </c>
      <c r="D408">
        <v>10850806000</v>
      </c>
    </row>
    <row r="409" spans="1:4" x14ac:dyDescent="0.55000000000000004">
      <c r="A409" t="s">
        <v>19</v>
      </c>
      <c r="B409" t="s">
        <v>5</v>
      </c>
      <c r="C409">
        <v>2038</v>
      </c>
      <c r="D409">
        <v>10354618000</v>
      </c>
    </row>
    <row r="410" spans="1:4" x14ac:dyDescent="0.55000000000000004">
      <c r="A410" t="s">
        <v>19</v>
      </c>
      <c r="B410" t="s">
        <v>5</v>
      </c>
      <c r="C410">
        <v>2039</v>
      </c>
      <c r="D410">
        <v>9877024000</v>
      </c>
    </row>
    <row r="411" spans="1:4" x14ac:dyDescent="0.55000000000000004">
      <c r="A411" t="s">
        <v>19</v>
      </c>
      <c r="B411" t="s">
        <v>5</v>
      </c>
      <c r="C411">
        <v>2040</v>
      </c>
      <c r="D411">
        <v>9417709000</v>
      </c>
    </row>
    <row r="412" spans="1:4" x14ac:dyDescent="0.55000000000000004">
      <c r="A412" t="s">
        <v>19</v>
      </c>
      <c r="B412" t="s">
        <v>5</v>
      </c>
      <c r="C412">
        <v>2041</v>
      </c>
      <c r="D412">
        <v>8976314000</v>
      </c>
    </row>
    <row r="413" spans="1:4" x14ac:dyDescent="0.55000000000000004">
      <c r="A413" t="s">
        <v>19</v>
      </c>
      <c r="B413" t="s">
        <v>5</v>
      </c>
      <c r="C413">
        <v>2042</v>
      </c>
      <c r="D413">
        <v>8552459000</v>
      </c>
    </row>
    <row r="414" spans="1:4" x14ac:dyDescent="0.55000000000000004">
      <c r="A414" t="s">
        <v>19</v>
      </c>
      <c r="B414" t="s">
        <v>5</v>
      </c>
      <c r="C414">
        <v>2043</v>
      </c>
      <c r="D414">
        <v>8145730000</v>
      </c>
    </row>
    <row r="415" spans="1:4" x14ac:dyDescent="0.55000000000000004">
      <c r="A415" t="s">
        <v>19</v>
      </c>
      <c r="B415" t="s">
        <v>5</v>
      </c>
      <c r="C415">
        <v>2044</v>
      </c>
      <c r="D415">
        <v>7755694000</v>
      </c>
    </row>
    <row r="416" spans="1:4" x14ac:dyDescent="0.55000000000000004">
      <c r="A416" t="s">
        <v>19</v>
      </c>
      <c r="B416" t="s">
        <v>5</v>
      </c>
      <c r="C416">
        <v>2045</v>
      </c>
      <c r="D416">
        <v>7381904000</v>
      </c>
    </row>
    <row r="417" spans="1:4" x14ac:dyDescent="0.55000000000000004">
      <c r="A417" t="s">
        <v>19</v>
      </c>
      <c r="B417" t="s">
        <v>5</v>
      </c>
      <c r="C417">
        <v>2046</v>
      </c>
      <c r="D417">
        <v>7023897000</v>
      </c>
    </row>
    <row r="418" spans="1:4" x14ac:dyDescent="0.55000000000000004">
      <c r="A418" t="s">
        <v>19</v>
      </c>
      <c r="B418" t="s">
        <v>5</v>
      </c>
      <c r="C418">
        <v>2047</v>
      </c>
      <c r="D418">
        <v>6681204700</v>
      </c>
    </row>
    <row r="419" spans="1:4" x14ac:dyDescent="0.55000000000000004">
      <c r="A419" t="s">
        <v>19</v>
      </c>
      <c r="B419" t="s">
        <v>5</v>
      </c>
      <c r="C419">
        <v>2048</v>
      </c>
      <c r="D419">
        <v>6353350000</v>
      </c>
    </row>
    <row r="420" spans="1:4" x14ac:dyDescent="0.55000000000000004">
      <c r="A420" t="s">
        <v>19</v>
      </c>
      <c r="B420" t="s">
        <v>5</v>
      </c>
      <c r="C420">
        <v>2049</v>
      </c>
      <c r="D420">
        <v>6039856000</v>
      </c>
    </row>
    <row r="421" spans="1:4" x14ac:dyDescent="0.55000000000000004">
      <c r="A421" t="s">
        <v>19</v>
      </c>
      <c r="B421" t="s">
        <v>5</v>
      </c>
      <c r="C421">
        <v>2050</v>
      </c>
      <c r="D421">
        <v>5740241000</v>
      </c>
    </row>
    <row r="422" spans="1:4" x14ac:dyDescent="0.55000000000000004">
      <c r="A422" t="s">
        <v>19</v>
      </c>
      <c r="B422" t="s">
        <v>5</v>
      </c>
      <c r="C422">
        <v>2051</v>
      </c>
      <c r="D422">
        <v>5454028300</v>
      </c>
    </row>
    <row r="423" spans="1:4" x14ac:dyDescent="0.55000000000000004">
      <c r="A423" t="s">
        <v>19</v>
      </c>
      <c r="B423" t="s">
        <v>5</v>
      </c>
      <c r="C423">
        <v>2052</v>
      </c>
      <c r="D423">
        <v>5180744000</v>
      </c>
    </row>
    <row r="424" spans="1:4" x14ac:dyDescent="0.55000000000000004">
      <c r="A424" t="s">
        <v>19</v>
      </c>
      <c r="B424" t="s">
        <v>5</v>
      </c>
      <c r="C424">
        <v>2053</v>
      </c>
      <c r="D424">
        <v>4919917000</v>
      </c>
    </row>
    <row r="425" spans="1:4" x14ac:dyDescent="0.55000000000000004">
      <c r="A425" t="s">
        <v>19</v>
      </c>
      <c r="B425" t="s">
        <v>5</v>
      </c>
      <c r="C425">
        <v>2054</v>
      </c>
      <c r="D425">
        <v>4671086000</v>
      </c>
    </row>
    <row r="426" spans="1:4" x14ac:dyDescent="0.55000000000000004">
      <c r="A426" t="s">
        <v>19</v>
      </c>
      <c r="B426" t="s">
        <v>5</v>
      </c>
      <c r="C426">
        <v>2055</v>
      </c>
      <c r="D426">
        <v>4433793000</v>
      </c>
    </row>
    <row r="427" spans="1:4" x14ac:dyDescent="0.55000000000000004">
      <c r="A427" t="s">
        <v>19</v>
      </c>
      <c r="B427" t="s">
        <v>5</v>
      </c>
      <c r="C427">
        <v>2056</v>
      </c>
      <c r="D427">
        <v>4207593000</v>
      </c>
    </row>
    <row r="428" spans="1:4" x14ac:dyDescent="0.55000000000000004">
      <c r="A428" t="s">
        <v>19</v>
      </c>
      <c r="B428" t="s">
        <v>5</v>
      </c>
      <c r="C428">
        <v>2057</v>
      </c>
      <c r="D428">
        <v>3992046000</v>
      </c>
    </row>
    <row r="429" spans="1:4" x14ac:dyDescent="0.55000000000000004">
      <c r="A429" t="s">
        <v>19</v>
      </c>
      <c r="B429" t="s">
        <v>5</v>
      </c>
      <c r="C429">
        <v>2058</v>
      </c>
      <c r="D429">
        <v>3786725000</v>
      </c>
    </row>
    <row r="430" spans="1:4" x14ac:dyDescent="0.55000000000000004">
      <c r="A430" t="s">
        <v>19</v>
      </c>
      <c r="B430" t="s">
        <v>5</v>
      </c>
      <c r="C430">
        <v>2059</v>
      </c>
      <c r="D430">
        <v>3591212000</v>
      </c>
    </row>
    <row r="431" spans="1:4" x14ac:dyDescent="0.55000000000000004">
      <c r="A431" t="s">
        <v>19</v>
      </c>
      <c r="B431" t="s">
        <v>5</v>
      </c>
      <c r="C431">
        <v>2060</v>
      </c>
      <c r="D431">
        <v>3405101000</v>
      </c>
    </row>
    <row r="432" spans="1:4" x14ac:dyDescent="0.55000000000000004">
      <c r="A432" t="s">
        <v>19</v>
      </c>
      <c r="B432" t="s">
        <v>5</v>
      </c>
      <c r="C432">
        <v>2061</v>
      </c>
      <c r="D432">
        <v>3227997200</v>
      </c>
    </row>
    <row r="433" spans="1:4" x14ac:dyDescent="0.55000000000000004">
      <c r="A433" t="s">
        <v>19</v>
      </c>
      <c r="B433" t="s">
        <v>5</v>
      </c>
      <c r="C433">
        <v>2062</v>
      </c>
      <c r="D433">
        <v>3059515000</v>
      </c>
    </row>
    <row r="434" spans="1:4" x14ac:dyDescent="0.55000000000000004">
      <c r="A434" t="s">
        <v>19</v>
      </c>
      <c r="B434" t="s">
        <v>5</v>
      </c>
      <c r="C434">
        <v>2063</v>
      </c>
      <c r="D434">
        <v>2899285000</v>
      </c>
    </row>
    <row r="435" spans="1:4" x14ac:dyDescent="0.55000000000000004">
      <c r="A435" t="s">
        <v>19</v>
      </c>
      <c r="B435" t="s">
        <v>5</v>
      </c>
      <c r="C435">
        <v>2064</v>
      </c>
      <c r="D435">
        <v>2746947000</v>
      </c>
    </row>
    <row r="436" spans="1:4" x14ac:dyDescent="0.55000000000000004">
      <c r="A436" t="s">
        <v>19</v>
      </c>
      <c r="B436" t="s">
        <v>5</v>
      </c>
      <c r="C436">
        <v>2065</v>
      </c>
      <c r="D436">
        <v>2602151000</v>
      </c>
    </row>
    <row r="437" spans="1:4" x14ac:dyDescent="0.55000000000000004">
      <c r="A437" t="s">
        <v>19</v>
      </c>
      <c r="B437" t="s">
        <v>5</v>
      </c>
      <c r="C437">
        <v>2066</v>
      </c>
      <c r="D437">
        <v>2464562000</v>
      </c>
    </row>
    <row r="438" spans="1:4" x14ac:dyDescent="0.55000000000000004">
      <c r="A438" t="s">
        <v>19</v>
      </c>
      <c r="B438" t="s">
        <v>5</v>
      </c>
      <c r="C438">
        <v>2067</v>
      </c>
      <c r="D438">
        <v>2333856000</v>
      </c>
    </row>
    <row r="439" spans="1:4" x14ac:dyDescent="0.55000000000000004">
      <c r="A439" t="s">
        <v>19</v>
      </c>
      <c r="B439" t="s">
        <v>5</v>
      </c>
      <c r="C439">
        <v>2068</v>
      </c>
      <c r="D439">
        <v>2209719800</v>
      </c>
    </row>
    <row r="440" spans="1:4" x14ac:dyDescent="0.55000000000000004">
      <c r="A440" t="s">
        <v>19</v>
      </c>
      <c r="B440" t="s">
        <v>5</v>
      </c>
      <c r="C440">
        <v>2069</v>
      </c>
      <c r="D440">
        <v>2091851900</v>
      </c>
    </row>
    <row r="441" spans="1:4" x14ac:dyDescent="0.55000000000000004">
      <c r="A441" t="s">
        <v>19</v>
      </c>
      <c r="B441" t="s">
        <v>5</v>
      </c>
      <c r="C441">
        <v>2070</v>
      </c>
      <c r="D441">
        <v>1979963000</v>
      </c>
    </row>
    <row r="442" spans="1:4" x14ac:dyDescent="0.55000000000000004">
      <c r="A442" t="s">
        <v>19</v>
      </c>
      <c r="B442" t="s">
        <v>5</v>
      </c>
      <c r="C442">
        <v>2071</v>
      </c>
      <c r="D442">
        <v>1873774100</v>
      </c>
    </row>
    <row r="443" spans="1:4" x14ac:dyDescent="0.55000000000000004">
      <c r="A443" t="s">
        <v>19</v>
      </c>
      <c r="B443" t="s">
        <v>5</v>
      </c>
      <c r="C443">
        <v>2072</v>
      </c>
      <c r="D443">
        <v>1773015900</v>
      </c>
    </row>
    <row r="444" spans="1:4" x14ac:dyDescent="0.55000000000000004">
      <c r="A444" t="s">
        <v>19</v>
      </c>
      <c r="B444" t="s">
        <v>5</v>
      </c>
      <c r="C444">
        <v>2073</v>
      </c>
      <c r="D444">
        <v>1677434000</v>
      </c>
    </row>
    <row r="445" spans="1:4" x14ac:dyDescent="0.55000000000000004">
      <c r="A445" t="s">
        <v>19</v>
      </c>
      <c r="B445" t="s">
        <v>5</v>
      </c>
      <c r="C445">
        <v>2074</v>
      </c>
      <c r="D445">
        <v>1586781000</v>
      </c>
    </row>
    <row r="446" spans="1:4" x14ac:dyDescent="0.55000000000000004">
      <c r="A446" t="s">
        <v>19</v>
      </c>
      <c r="B446" t="s">
        <v>5</v>
      </c>
      <c r="C446">
        <v>2075</v>
      </c>
      <c r="D446">
        <v>1500819000</v>
      </c>
    </row>
    <row r="447" spans="1:4" x14ac:dyDescent="0.55000000000000004">
      <c r="A447" t="s">
        <v>19</v>
      </c>
      <c r="B447" t="s">
        <v>5</v>
      </c>
      <c r="C447">
        <v>2076</v>
      </c>
      <c r="D447">
        <v>1419323000</v>
      </c>
    </row>
    <row r="448" spans="1:4" x14ac:dyDescent="0.55000000000000004">
      <c r="A448" t="s">
        <v>19</v>
      </c>
      <c r="B448" t="s">
        <v>5</v>
      </c>
      <c r="C448">
        <v>2077</v>
      </c>
      <c r="D448">
        <v>1342075000</v>
      </c>
    </row>
    <row r="449" spans="1:4" x14ac:dyDescent="0.55000000000000004">
      <c r="A449" t="s">
        <v>19</v>
      </c>
      <c r="B449" t="s">
        <v>5</v>
      </c>
      <c r="C449">
        <v>2078</v>
      </c>
      <c r="D449">
        <v>1268869000</v>
      </c>
    </row>
    <row r="450" spans="1:4" x14ac:dyDescent="0.55000000000000004">
      <c r="A450" t="s">
        <v>19</v>
      </c>
      <c r="B450" t="s">
        <v>5</v>
      </c>
      <c r="C450">
        <v>2079</v>
      </c>
      <c r="D450">
        <v>1199504000</v>
      </c>
    </row>
    <row r="451" spans="1:4" x14ac:dyDescent="0.55000000000000004">
      <c r="A451" t="s">
        <v>19</v>
      </c>
      <c r="B451" t="s">
        <v>5</v>
      </c>
      <c r="C451">
        <v>2080</v>
      </c>
      <c r="D451">
        <v>1133792000</v>
      </c>
    </row>
    <row r="452" spans="1:4" x14ac:dyDescent="0.55000000000000004">
      <c r="A452" t="s">
        <v>19</v>
      </c>
      <c r="B452" t="s">
        <v>5</v>
      </c>
      <c r="C452">
        <v>2081</v>
      </c>
      <c r="D452">
        <v>1071550000</v>
      </c>
    </row>
    <row r="453" spans="1:4" x14ac:dyDescent="0.55000000000000004">
      <c r="A453" t="s">
        <v>19</v>
      </c>
      <c r="B453" t="s">
        <v>5</v>
      </c>
      <c r="C453">
        <v>2082</v>
      </c>
      <c r="D453">
        <v>1012606000</v>
      </c>
    </row>
    <row r="454" spans="1:4" x14ac:dyDescent="0.55000000000000004">
      <c r="A454" t="s">
        <v>19</v>
      </c>
      <c r="B454" t="s">
        <v>5</v>
      </c>
      <c r="C454">
        <v>2083</v>
      </c>
      <c r="D454">
        <v>956794050</v>
      </c>
    </row>
    <row r="455" spans="1:4" x14ac:dyDescent="0.55000000000000004">
      <c r="A455" t="s">
        <v>19</v>
      </c>
      <c r="B455" t="s">
        <v>5</v>
      </c>
      <c r="C455">
        <v>2084</v>
      </c>
      <c r="D455">
        <v>903956000</v>
      </c>
    </row>
    <row r="456" spans="1:4" x14ac:dyDescent="0.55000000000000004">
      <c r="A456" t="s">
        <v>19</v>
      </c>
      <c r="B456" t="s">
        <v>5</v>
      </c>
      <c r="C456">
        <v>2085</v>
      </c>
      <c r="D456">
        <v>853941950</v>
      </c>
    </row>
    <row r="457" spans="1:4" x14ac:dyDescent="0.55000000000000004">
      <c r="A457" t="s">
        <v>19</v>
      </c>
      <c r="B457" t="s">
        <v>5</v>
      </c>
      <c r="C457">
        <v>2086</v>
      </c>
      <c r="D457">
        <v>806608000</v>
      </c>
    </row>
    <row r="458" spans="1:4" x14ac:dyDescent="0.55000000000000004">
      <c r="A458" t="s">
        <v>19</v>
      </c>
      <c r="B458" t="s">
        <v>5</v>
      </c>
      <c r="C458">
        <v>2087</v>
      </c>
      <c r="D458">
        <v>761816000</v>
      </c>
    </row>
    <row r="459" spans="1:4" x14ac:dyDescent="0.55000000000000004">
      <c r="A459" t="s">
        <v>19</v>
      </c>
      <c r="B459" t="s">
        <v>5</v>
      </c>
      <c r="C459">
        <v>2088</v>
      </c>
      <c r="D459">
        <v>719437000</v>
      </c>
    </row>
    <row r="460" spans="1:4" x14ac:dyDescent="0.55000000000000004">
      <c r="A460" t="s">
        <v>19</v>
      </c>
      <c r="B460" t="s">
        <v>5</v>
      </c>
      <c r="C460">
        <v>2089</v>
      </c>
      <c r="D460">
        <v>679347000</v>
      </c>
    </row>
    <row r="461" spans="1:4" x14ac:dyDescent="0.55000000000000004">
      <c r="A461" t="s">
        <v>19</v>
      </c>
      <c r="B461" t="s">
        <v>5</v>
      </c>
      <c r="C461">
        <v>2090</v>
      </c>
      <c r="D461">
        <v>641426050</v>
      </c>
    </row>
    <row r="462" spans="1:4" x14ac:dyDescent="0.55000000000000004">
      <c r="A462" t="s">
        <v>19</v>
      </c>
      <c r="B462" t="s">
        <v>5</v>
      </c>
      <c r="C462">
        <v>2091</v>
      </c>
      <c r="D462">
        <v>605563000</v>
      </c>
    </row>
    <row r="463" spans="1:4" x14ac:dyDescent="0.55000000000000004">
      <c r="A463" t="s">
        <v>19</v>
      </c>
      <c r="B463" t="s">
        <v>5</v>
      </c>
      <c r="C463">
        <v>2092</v>
      </c>
      <c r="D463">
        <v>571651000</v>
      </c>
    </row>
    <row r="464" spans="1:4" x14ac:dyDescent="0.55000000000000004">
      <c r="A464" t="s">
        <v>19</v>
      </c>
      <c r="B464" t="s">
        <v>5</v>
      </c>
      <c r="C464">
        <v>2093</v>
      </c>
      <c r="D464">
        <v>539586000</v>
      </c>
    </row>
    <row r="465" spans="1:4" x14ac:dyDescent="0.55000000000000004">
      <c r="A465" t="s">
        <v>19</v>
      </c>
      <c r="B465" t="s">
        <v>5</v>
      </c>
      <c r="C465">
        <v>2094</v>
      </c>
      <c r="D465">
        <v>509274020</v>
      </c>
    </row>
    <row r="466" spans="1:4" x14ac:dyDescent="0.55000000000000004">
      <c r="A466" t="s">
        <v>19</v>
      </c>
      <c r="B466" t="s">
        <v>5</v>
      </c>
      <c r="C466">
        <v>2095</v>
      </c>
      <c r="D466">
        <v>480620000</v>
      </c>
    </row>
    <row r="467" spans="1:4" x14ac:dyDescent="0.55000000000000004">
      <c r="A467" t="s">
        <v>19</v>
      </c>
      <c r="B467" t="s">
        <v>5</v>
      </c>
      <c r="C467">
        <v>2096</v>
      </c>
      <c r="D467">
        <v>453539000</v>
      </c>
    </row>
    <row r="468" spans="1:4" x14ac:dyDescent="0.55000000000000004">
      <c r="A468" t="s">
        <v>19</v>
      </c>
      <c r="B468" t="s">
        <v>5</v>
      </c>
      <c r="C468">
        <v>2097</v>
      </c>
      <c r="D468">
        <v>427946020</v>
      </c>
    </row>
    <row r="469" spans="1:4" x14ac:dyDescent="0.55000000000000004">
      <c r="A469" t="s">
        <v>19</v>
      </c>
      <c r="B469" t="s">
        <v>5</v>
      </c>
      <c r="C469">
        <v>2098</v>
      </c>
      <c r="D469">
        <v>403763000</v>
      </c>
    </row>
    <row r="470" spans="1:4" x14ac:dyDescent="0.55000000000000004">
      <c r="A470" t="s">
        <v>19</v>
      </c>
      <c r="B470" t="s">
        <v>5</v>
      </c>
      <c r="C470">
        <v>2099</v>
      </c>
      <c r="D470">
        <v>380914020</v>
      </c>
    </row>
    <row r="471" spans="1:4" x14ac:dyDescent="0.55000000000000004">
      <c r="A471" t="s">
        <v>19</v>
      </c>
      <c r="B471" t="s">
        <v>5</v>
      </c>
      <c r="C471">
        <v>2100</v>
      </c>
      <c r="D471">
        <v>359329000</v>
      </c>
    </row>
    <row r="472" spans="1:4" x14ac:dyDescent="0.55000000000000004">
      <c r="A472" t="s">
        <v>20</v>
      </c>
      <c r="B472" t="s">
        <v>5</v>
      </c>
      <c r="C472">
        <v>2003</v>
      </c>
      <c r="D472">
        <v>32735703000</v>
      </c>
    </row>
    <row r="473" spans="1:4" x14ac:dyDescent="0.55000000000000004">
      <c r="A473" t="s">
        <v>20</v>
      </c>
      <c r="B473" t="s">
        <v>5</v>
      </c>
      <c r="C473">
        <v>2004</v>
      </c>
      <c r="D473">
        <v>33454356000</v>
      </c>
    </row>
    <row r="474" spans="1:4" x14ac:dyDescent="0.55000000000000004">
      <c r="A474" t="s">
        <v>20</v>
      </c>
      <c r="B474" t="s">
        <v>5</v>
      </c>
      <c r="C474">
        <v>2005</v>
      </c>
      <c r="D474">
        <v>33868870000</v>
      </c>
    </row>
    <row r="475" spans="1:4" x14ac:dyDescent="0.55000000000000004">
      <c r="A475" t="s">
        <v>20</v>
      </c>
      <c r="B475" t="s">
        <v>5</v>
      </c>
      <c r="C475">
        <v>2006</v>
      </c>
      <c r="D475">
        <v>34021763000</v>
      </c>
    </row>
    <row r="476" spans="1:4" x14ac:dyDescent="0.55000000000000004">
      <c r="A476" t="s">
        <v>20</v>
      </c>
      <c r="B476" t="s">
        <v>5</v>
      </c>
      <c r="C476">
        <v>2007</v>
      </c>
      <c r="D476">
        <v>33950829000</v>
      </c>
    </row>
    <row r="477" spans="1:4" x14ac:dyDescent="0.55000000000000004">
      <c r="A477" t="s">
        <v>20</v>
      </c>
      <c r="B477" t="s">
        <v>5</v>
      </c>
      <c r="C477">
        <v>2008</v>
      </c>
      <c r="D477">
        <v>33689590000</v>
      </c>
    </row>
    <row r="478" spans="1:4" x14ac:dyDescent="0.55000000000000004">
      <c r="A478" t="s">
        <v>20</v>
      </c>
      <c r="B478" t="s">
        <v>5</v>
      </c>
      <c r="C478">
        <v>2009</v>
      </c>
      <c r="D478">
        <v>33267739000</v>
      </c>
    </row>
    <row r="479" spans="1:4" x14ac:dyDescent="0.55000000000000004">
      <c r="A479" t="s">
        <v>20</v>
      </c>
      <c r="B479" t="s">
        <v>5</v>
      </c>
      <c r="C479">
        <v>2010</v>
      </c>
      <c r="D479">
        <v>32711518000</v>
      </c>
    </row>
    <row r="480" spans="1:4" x14ac:dyDescent="0.55000000000000004">
      <c r="A480" t="s">
        <v>20</v>
      </c>
      <c r="B480" t="s">
        <v>5</v>
      </c>
      <c r="C480">
        <v>2011</v>
      </c>
      <c r="D480">
        <v>32044093000</v>
      </c>
    </row>
    <row r="481" spans="1:4" x14ac:dyDescent="0.55000000000000004">
      <c r="A481" t="s">
        <v>20</v>
      </c>
      <c r="B481" t="s">
        <v>5</v>
      </c>
      <c r="C481">
        <v>2012</v>
      </c>
      <c r="D481">
        <v>31285858000</v>
      </c>
    </row>
    <row r="482" spans="1:4" x14ac:dyDescent="0.55000000000000004">
      <c r="A482" t="s">
        <v>20</v>
      </c>
      <c r="B482" t="s">
        <v>5</v>
      </c>
      <c r="C482">
        <v>2013</v>
      </c>
      <c r="D482">
        <v>30454729000</v>
      </c>
    </row>
    <row r="483" spans="1:4" x14ac:dyDescent="0.55000000000000004">
      <c r="A483" t="s">
        <v>20</v>
      </c>
      <c r="B483" t="s">
        <v>5</v>
      </c>
      <c r="C483">
        <v>2014</v>
      </c>
      <c r="D483">
        <v>29566400000</v>
      </c>
    </row>
    <row r="484" spans="1:4" x14ac:dyDescent="0.55000000000000004">
      <c r="A484" t="s">
        <v>20</v>
      </c>
      <c r="B484" t="s">
        <v>5</v>
      </c>
      <c r="C484">
        <v>2015</v>
      </c>
      <c r="D484">
        <v>28634585000</v>
      </c>
    </row>
    <row r="485" spans="1:4" x14ac:dyDescent="0.55000000000000004">
      <c r="A485" t="s">
        <v>20</v>
      </c>
      <c r="B485" t="s">
        <v>5</v>
      </c>
      <c r="C485">
        <v>2016</v>
      </c>
      <c r="D485">
        <v>27671226000</v>
      </c>
    </row>
    <row r="486" spans="1:4" x14ac:dyDescent="0.55000000000000004">
      <c r="A486" t="s">
        <v>20</v>
      </c>
      <c r="B486" t="s">
        <v>5</v>
      </c>
      <c r="C486">
        <v>2017</v>
      </c>
      <c r="D486">
        <v>26686687000</v>
      </c>
    </row>
    <row r="487" spans="1:4" x14ac:dyDescent="0.55000000000000004">
      <c r="A487" t="s">
        <v>20</v>
      </c>
      <c r="B487" t="s">
        <v>5</v>
      </c>
      <c r="C487">
        <v>2018</v>
      </c>
      <c r="D487">
        <v>25689922000</v>
      </c>
    </row>
    <row r="488" spans="1:4" x14ac:dyDescent="0.55000000000000004">
      <c r="A488" t="s">
        <v>20</v>
      </c>
      <c r="B488" t="s">
        <v>5</v>
      </c>
      <c r="C488">
        <v>2019</v>
      </c>
      <c r="D488">
        <v>24688636000</v>
      </c>
    </row>
    <row r="489" spans="1:4" x14ac:dyDescent="0.55000000000000004">
      <c r="A489" t="s">
        <v>20</v>
      </c>
      <c r="B489" t="s">
        <v>5</v>
      </c>
      <c r="C489">
        <v>2020</v>
      </c>
      <c r="D489">
        <v>23689419000</v>
      </c>
    </row>
    <row r="490" spans="1:4" x14ac:dyDescent="0.55000000000000004">
      <c r="A490" t="s">
        <v>20</v>
      </c>
      <c r="B490" t="s">
        <v>5</v>
      </c>
      <c r="C490">
        <v>2021</v>
      </c>
      <c r="D490">
        <v>22697873000</v>
      </c>
    </row>
    <row r="491" spans="1:4" x14ac:dyDescent="0.55000000000000004">
      <c r="A491" t="s">
        <v>20</v>
      </c>
      <c r="B491" t="s">
        <v>5</v>
      </c>
      <c r="C491">
        <v>2022</v>
      </c>
      <c r="D491">
        <v>21718730000</v>
      </c>
    </row>
    <row r="492" spans="1:4" x14ac:dyDescent="0.55000000000000004">
      <c r="A492" t="s">
        <v>20</v>
      </c>
      <c r="B492" t="s">
        <v>5</v>
      </c>
      <c r="C492">
        <v>2023</v>
      </c>
      <c r="D492">
        <v>20755945000</v>
      </c>
    </row>
    <row r="493" spans="1:4" x14ac:dyDescent="0.55000000000000004">
      <c r="A493" t="s">
        <v>20</v>
      </c>
      <c r="B493" t="s">
        <v>5</v>
      </c>
      <c r="C493">
        <v>2024</v>
      </c>
      <c r="D493">
        <v>19812796000</v>
      </c>
    </row>
    <row r="494" spans="1:4" x14ac:dyDescent="0.55000000000000004">
      <c r="A494" t="s">
        <v>20</v>
      </c>
      <c r="B494" t="s">
        <v>5</v>
      </c>
      <c r="C494">
        <v>2025</v>
      </c>
      <c r="D494">
        <v>18891952000</v>
      </c>
    </row>
    <row r="495" spans="1:4" x14ac:dyDescent="0.55000000000000004">
      <c r="A495" t="s">
        <v>20</v>
      </c>
      <c r="B495" t="s">
        <v>5</v>
      </c>
      <c r="C495">
        <v>2026</v>
      </c>
      <c r="D495">
        <v>17995565000</v>
      </c>
    </row>
    <row r="496" spans="1:4" x14ac:dyDescent="0.55000000000000004">
      <c r="A496" t="s">
        <v>20</v>
      </c>
      <c r="B496" t="s">
        <v>5</v>
      </c>
      <c r="C496">
        <v>2027</v>
      </c>
      <c r="D496">
        <v>17125317000</v>
      </c>
    </row>
    <row r="497" spans="1:4" x14ac:dyDescent="0.55000000000000004">
      <c r="A497" t="s">
        <v>20</v>
      </c>
      <c r="B497" t="s">
        <v>5</v>
      </c>
      <c r="C497">
        <v>2028</v>
      </c>
      <c r="D497">
        <v>16282490000</v>
      </c>
    </row>
    <row r="498" spans="1:4" x14ac:dyDescent="0.55000000000000004">
      <c r="A498" t="s">
        <v>20</v>
      </c>
      <c r="B498" t="s">
        <v>5</v>
      </c>
      <c r="C498">
        <v>2029</v>
      </c>
      <c r="D498">
        <v>15468010000</v>
      </c>
    </row>
    <row r="499" spans="1:4" x14ac:dyDescent="0.55000000000000004">
      <c r="A499" t="s">
        <v>20</v>
      </c>
      <c r="B499" t="s">
        <v>5</v>
      </c>
      <c r="C499">
        <v>2030</v>
      </c>
      <c r="D499">
        <v>14682508000</v>
      </c>
    </row>
    <row r="500" spans="1:4" x14ac:dyDescent="0.55000000000000004">
      <c r="A500" t="s">
        <v>20</v>
      </c>
      <c r="B500" t="s">
        <v>5</v>
      </c>
      <c r="C500">
        <v>2031</v>
      </c>
      <c r="D500">
        <v>13926341000</v>
      </c>
    </row>
    <row r="501" spans="1:4" x14ac:dyDescent="0.55000000000000004">
      <c r="A501" t="s">
        <v>20</v>
      </c>
      <c r="B501" t="s">
        <v>5</v>
      </c>
      <c r="C501">
        <v>2032</v>
      </c>
      <c r="D501">
        <v>13199641000</v>
      </c>
    </row>
    <row r="502" spans="1:4" x14ac:dyDescent="0.55000000000000004">
      <c r="A502" t="s">
        <v>20</v>
      </c>
      <c r="B502" t="s">
        <v>5</v>
      </c>
      <c r="C502">
        <v>2033</v>
      </c>
      <c r="D502">
        <v>12502349000</v>
      </c>
    </row>
    <row r="503" spans="1:4" x14ac:dyDescent="0.55000000000000004">
      <c r="A503" t="s">
        <v>20</v>
      </c>
      <c r="B503" t="s">
        <v>5</v>
      </c>
      <c r="C503">
        <v>2034</v>
      </c>
      <c r="D503">
        <v>11834240000</v>
      </c>
    </row>
    <row r="504" spans="1:4" x14ac:dyDescent="0.55000000000000004">
      <c r="A504" t="s">
        <v>20</v>
      </c>
      <c r="B504" t="s">
        <v>5</v>
      </c>
      <c r="C504">
        <v>2035</v>
      </c>
      <c r="D504">
        <v>11194950000</v>
      </c>
    </row>
    <row r="505" spans="1:4" x14ac:dyDescent="0.55000000000000004">
      <c r="A505" t="s">
        <v>20</v>
      </c>
      <c r="B505" t="s">
        <v>5</v>
      </c>
      <c r="C505">
        <v>2036</v>
      </c>
      <c r="D505">
        <v>10583996000</v>
      </c>
    </row>
    <row r="506" spans="1:4" x14ac:dyDescent="0.55000000000000004">
      <c r="A506" t="s">
        <v>20</v>
      </c>
      <c r="B506" t="s">
        <v>5</v>
      </c>
      <c r="C506">
        <v>2037</v>
      </c>
      <c r="D506">
        <v>10000804000</v>
      </c>
    </row>
    <row r="507" spans="1:4" x14ac:dyDescent="0.55000000000000004">
      <c r="A507" t="s">
        <v>20</v>
      </c>
      <c r="B507" t="s">
        <v>5</v>
      </c>
      <c r="C507">
        <v>2038</v>
      </c>
      <c r="D507">
        <v>9444713000</v>
      </c>
    </row>
    <row r="508" spans="1:4" x14ac:dyDescent="0.55000000000000004">
      <c r="A508" t="s">
        <v>20</v>
      </c>
      <c r="B508" t="s">
        <v>5</v>
      </c>
      <c r="C508">
        <v>2039</v>
      </c>
      <c r="D508">
        <v>8915007000</v>
      </c>
    </row>
    <row r="509" spans="1:4" x14ac:dyDescent="0.55000000000000004">
      <c r="A509" t="s">
        <v>20</v>
      </c>
      <c r="B509" t="s">
        <v>5</v>
      </c>
      <c r="C509">
        <v>2040</v>
      </c>
      <c r="D509">
        <v>8410917400</v>
      </c>
    </row>
    <row r="510" spans="1:4" x14ac:dyDescent="0.55000000000000004">
      <c r="A510" t="s">
        <v>20</v>
      </c>
      <c r="B510" t="s">
        <v>5</v>
      </c>
      <c r="C510">
        <v>2041</v>
      </c>
      <c r="D510">
        <v>7931633000</v>
      </c>
    </row>
    <row r="511" spans="1:4" x14ac:dyDescent="0.55000000000000004">
      <c r="A511" t="s">
        <v>20</v>
      </c>
      <c r="B511" t="s">
        <v>5</v>
      </c>
      <c r="C511">
        <v>2042</v>
      </c>
      <c r="D511">
        <v>7476323300</v>
      </c>
    </row>
    <row r="512" spans="1:4" x14ac:dyDescent="0.55000000000000004">
      <c r="A512" t="s">
        <v>20</v>
      </c>
      <c r="B512" t="s">
        <v>5</v>
      </c>
      <c r="C512">
        <v>2043</v>
      </c>
      <c r="D512">
        <v>7044133400</v>
      </c>
    </row>
    <row r="513" spans="1:4" x14ac:dyDescent="0.55000000000000004">
      <c r="A513" t="s">
        <v>20</v>
      </c>
      <c r="B513" t="s">
        <v>5</v>
      </c>
      <c r="C513">
        <v>2044</v>
      </c>
      <c r="D513">
        <v>6634201000</v>
      </c>
    </row>
    <row r="514" spans="1:4" x14ac:dyDescent="0.55000000000000004">
      <c r="A514" t="s">
        <v>20</v>
      </c>
      <c r="B514" t="s">
        <v>5</v>
      </c>
      <c r="C514">
        <v>2045</v>
      </c>
      <c r="D514">
        <v>6245658600</v>
      </c>
    </row>
    <row r="515" spans="1:4" x14ac:dyDescent="0.55000000000000004">
      <c r="A515" t="s">
        <v>20</v>
      </c>
      <c r="B515" t="s">
        <v>5</v>
      </c>
      <c r="C515">
        <v>2046</v>
      </c>
      <c r="D515">
        <v>5877641000</v>
      </c>
    </row>
    <row r="516" spans="1:4" x14ac:dyDescent="0.55000000000000004">
      <c r="A516" t="s">
        <v>20</v>
      </c>
      <c r="B516" t="s">
        <v>5</v>
      </c>
      <c r="C516">
        <v>2047</v>
      </c>
      <c r="D516">
        <v>5529290000</v>
      </c>
    </row>
    <row r="517" spans="1:4" x14ac:dyDescent="0.55000000000000004">
      <c r="A517" t="s">
        <v>20</v>
      </c>
      <c r="B517" t="s">
        <v>5</v>
      </c>
      <c r="C517">
        <v>2048</v>
      </c>
      <c r="D517">
        <v>5199755300</v>
      </c>
    </row>
    <row r="518" spans="1:4" x14ac:dyDescent="0.55000000000000004">
      <c r="A518" t="s">
        <v>20</v>
      </c>
      <c r="B518" t="s">
        <v>5</v>
      </c>
      <c r="C518">
        <v>2049</v>
      </c>
      <c r="D518">
        <v>4888204300</v>
      </c>
    </row>
    <row r="519" spans="1:4" x14ac:dyDescent="0.55000000000000004">
      <c r="A519" t="s">
        <v>20</v>
      </c>
      <c r="B519" t="s">
        <v>5</v>
      </c>
      <c r="C519">
        <v>2050</v>
      </c>
      <c r="D519">
        <v>4593820000</v>
      </c>
    </row>
    <row r="520" spans="1:4" x14ac:dyDescent="0.55000000000000004">
      <c r="A520" t="s">
        <v>20</v>
      </c>
      <c r="B520" t="s">
        <v>5</v>
      </c>
      <c r="C520">
        <v>2051</v>
      </c>
      <c r="D520">
        <v>4315804000</v>
      </c>
    </row>
    <row r="521" spans="1:4" x14ac:dyDescent="0.55000000000000004">
      <c r="A521" t="s">
        <v>20</v>
      </c>
      <c r="B521" t="s">
        <v>5</v>
      </c>
      <c r="C521">
        <v>2052</v>
      </c>
      <c r="D521">
        <v>4053380000</v>
      </c>
    </row>
    <row r="522" spans="1:4" x14ac:dyDescent="0.55000000000000004">
      <c r="A522" t="s">
        <v>20</v>
      </c>
      <c r="B522" t="s">
        <v>5</v>
      </c>
      <c r="C522">
        <v>2053</v>
      </c>
      <c r="D522">
        <v>3805794000</v>
      </c>
    </row>
    <row r="523" spans="1:4" x14ac:dyDescent="0.55000000000000004">
      <c r="A523" t="s">
        <v>20</v>
      </c>
      <c r="B523" t="s">
        <v>5</v>
      </c>
      <c r="C523">
        <v>2054</v>
      </c>
      <c r="D523">
        <v>3572317000</v>
      </c>
    </row>
    <row r="524" spans="1:4" x14ac:dyDescent="0.55000000000000004">
      <c r="A524" t="s">
        <v>20</v>
      </c>
      <c r="B524" t="s">
        <v>5</v>
      </c>
      <c r="C524">
        <v>2055</v>
      </c>
      <c r="D524">
        <v>3352241200</v>
      </c>
    </row>
    <row r="525" spans="1:4" x14ac:dyDescent="0.55000000000000004">
      <c r="A525" t="s">
        <v>20</v>
      </c>
      <c r="B525" t="s">
        <v>5</v>
      </c>
      <c r="C525">
        <v>2056</v>
      </c>
      <c r="D525">
        <v>3144887800</v>
      </c>
    </row>
    <row r="526" spans="1:4" x14ac:dyDescent="0.55000000000000004">
      <c r="A526" t="s">
        <v>20</v>
      </c>
      <c r="B526" t="s">
        <v>5</v>
      </c>
      <c r="C526">
        <v>2057</v>
      </c>
      <c r="D526">
        <v>2949601000</v>
      </c>
    </row>
    <row r="527" spans="1:4" x14ac:dyDescent="0.55000000000000004">
      <c r="A527" t="s">
        <v>20</v>
      </c>
      <c r="B527" t="s">
        <v>5</v>
      </c>
      <c r="C527">
        <v>2058</v>
      </c>
      <c r="D527">
        <v>2765750800</v>
      </c>
    </row>
    <row r="528" spans="1:4" x14ac:dyDescent="0.55000000000000004">
      <c r="A528" t="s">
        <v>20</v>
      </c>
      <c r="B528" t="s">
        <v>5</v>
      </c>
      <c r="C528">
        <v>2059</v>
      </c>
      <c r="D528">
        <v>2592734200</v>
      </c>
    </row>
    <row r="529" spans="1:4" x14ac:dyDescent="0.55000000000000004">
      <c r="A529" t="s">
        <v>20</v>
      </c>
      <c r="B529" t="s">
        <v>5</v>
      </c>
      <c r="C529">
        <v>2060</v>
      </c>
      <c r="D529">
        <v>2429971000</v>
      </c>
    </row>
    <row r="530" spans="1:4" x14ac:dyDescent="0.55000000000000004">
      <c r="A530" t="s">
        <v>20</v>
      </c>
      <c r="B530" t="s">
        <v>5</v>
      </c>
      <c r="C530">
        <v>2061</v>
      </c>
      <c r="D530">
        <v>2276909000</v>
      </c>
    </row>
    <row r="531" spans="1:4" x14ac:dyDescent="0.55000000000000004">
      <c r="A531" t="s">
        <v>20</v>
      </c>
      <c r="B531" t="s">
        <v>5</v>
      </c>
      <c r="C531">
        <v>2062</v>
      </c>
      <c r="D531">
        <v>2133017100</v>
      </c>
    </row>
    <row r="532" spans="1:4" x14ac:dyDescent="0.55000000000000004">
      <c r="A532" t="s">
        <v>20</v>
      </c>
      <c r="B532" t="s">
        <v>5</v>
      </c>
      <c r="C532">
        <v>2063</v>
      </c>
      <c r="D532">
        <v>1997790000</v>
      </c>
    </row>
    <row r="533" spans="1:4" x14ac:dyDescent="0.55000000000000004">
      <c r="A533" t="s">
        <v>20</v>
      </c>
      <c r="B533" t="s">
        <v>5</v>
      </c>
      <c r="C533">
        <v>2064</v>
      </c>
      <c r="D533">
        <v>1870748000</v>
      </c>
    </row>
    <row r="534" spans="1:4" x14ac:dyDescent="0.55000000000000004">
      <c r="A534" t="s">
        <v>20</v>
      </c>
      <c r="B534" t="s">
        <v>5</v>
      </c>
      <c r="C534">
        <v>2065</v>
      </c>
      <c r="D534">
        <v>1751430000</v>
      </c>
    </row>
    <row r="535" spans="1:4" x14ac:dyDescent="0.55000000000000004">
      <c r="A535" t="s">
        <v>20</v>
      </c>
      <c r="B535" t="s">
        <v>5</v>
      </c>
      <c r="C535">
        <v>2066</v>
      </c>
      <c r="D535">
        <v>1639400100</v>
      </c>
    </row>
    <row r="536" spans="1:4" x14ac:dyDescent="0.55000000000000004">
      <c r="A536" t="s">
        <v>20</v>
      </c>
      <c r="B536" t="s">
        <v>5</v>
      </c>
      <c r="C536">
        <v>2067</v>
      </c>
      <c r="D536">
        <v>1534243000</v>
      </c>
    </row>
    <row r="537" spans="1:4" x14ac:dyDescent="0.55000000000000004">
      <c r="A537" t="s">
        <v>20</v>
      </c>
      <c r="B537" t="s">
        <v>5</v>
      </c>
      <c r="C537">
        <v>2068</v>
      </c>
      <c r="D537">
        <v>1435564000</v>
      </c>
    </row>
    <row r="538" spans="1:4" x14ac:dyDescent="0.55000000000000004">
      <c r="A538" t="s">
        <v>20</v>
      </c>
      <c r="B538" t="s">
        <v>5</v>
      </c>
      <c r="C538">
        <v>2069</v>
      </c>
      <c r="D538">
        <v>1342988900</v>
      </c>
    </row>
    <row r="539" spans="1:4" x14ac:dyDescent="0.55000000000000004">
      <c r="A539" t="s">
        <v>20</v>
      </c>
      <c r="B539" t="s">
        <v>5</v>
      </c>
      <c r="C539">
        <v>2070</v>
      </c>
      <c r="D539">
        <v>1256162000</v>
      </c>
    </row>
    <row r="540" spans="1:4" x14ac:dyDescent="0.55000000000000004">
      <c r="A540" t="s">
        <v>20</v>
      </c>
      <c r="B540" t="s">
        <v>5</v>
      </c>
      <c r="C540">
        <v>2071</v>
      </c>
      <c r="D540">
        <v>1174747000</v>
      </c>
    </row>
    <row r="541" spans="1:4" x14ac:dyDescent="0.55000000000000004">
      <c r="A541" t="s">
        <v>20</v>
      </c>
      <c r="B541" t="s">
        <v>5</v>
      </c>
      <c r="C541">
        <v>2072</v>
      </c>
      <c r="D541">
        <v>1098426000</v>
      </c>
    </row>
    <row r="542" spans="1:4" x14ac:dyDescent="0.55000000000000004">
      <c r="A542" t="s">
        <v>20</v>
      </c>
      <c r="B542" t="s">
        <v>5</v>
      </c>
      <c r="C542">
        <v>2073</v>
      </c>
      <c r="D542">
        <v>1026895040</v>
      </c>
    </row>
    <row r="543" spans="1:4" x14ac:dyDescent="0.55000000000000004">
      <c r="A543" t="s">
        <v>20</v>
      </c>
      <c r="B543" t="s">
        <v>5</v>
      </c>
      <c r="C543">
        <v>2074</v>
      </c>
      <c r="D543">
        <v>959869950</v>
      </c>
    </row>
    <row r="544" spans="1:4" x14ac:dyDescent="0.55000000000000004">
      <c r="A544" t="s">
        <v>20</v>
      </c>
      <c r="B544" t="s">
        <v>5</v>
      </c>
      <c r="C544">
        <v>2075</v>
      </c>
      <c r="D544">
        <v>897081000</v>
      </c>
    </row>
    <row r="545" spans="1:4" x14ac:dyDescent="0.55000000000000004">
      <c r="A545" t="s">
        <v>20</v>
      </c>
      <c r="B545" t="s">
        <v>5</v>
      </c>
      <c r="C545">
        <v>2076</v>
      </c>
      <c r="D545">
        <v>838272000</v>
      </c>
    </row>
    <row r="546" spans="1:4" x14ac:dyDescent="0.55000000000000004">
      <c r="A546" t="s">
        <v>20</v>
      </c>
      <c r="B546" t="s">
        <v>5</v>
      </c>
      <c r="C546">
        <v>2077</v>
      </c>
      <c r="D546">
        <v>783203000</v>
      </c>
    </row>
    <row r="547" spans="1:4" x14ac:dyDescent="0.55000000000000004">
      <c r="A547" t="s">
        <v>20</v>
      </c>
      <c r="B547" t="s">
        <v>5</v>
      </c>
      <c r="C547">
        <v>2078</v>
      </c>
      <c r="D547">
        <v>731646000</v>
      </c>
    </row>
    <row r="548" spans="1:4" x14ac:dyDescent="0.55000000000000004">
      <c r="A548" t="s">
        <v>20</v>
      </c>
      <c r="B548" t="s">
        <v>5</v>
      </c>
      <c r="C548">
        <v>2079</v>
      </c>
      <c r="D548">
        <v>683387000</v>
      </c>
    </row>
    <row r="549" spans="1:4" x14ac:dyDescent="0.55000000000000004">
      <c r="A549" t="s">
        <v>20</v>
      </c>
      <c r="B549" t="s">
        <v>5</v>
      </c>
      <c r="C549">
        <v>2080</v>
      </c>
      <c r="D549">
        <v>638224000</v>
      </c>
    </row>
    <row r="550" spans="1:4" x14ac:dyDescent="0.55000000000000004">
      <c r="A550" t="s">
        <v>20</v>
      </c>
      <c r="B550" t="s">
        <v>5</v>
      </c>
      <c r="C550">
        <v>2081</v>
      </c>
      <c r="D550">
        <v>595965060</v>
      </c>
    </row>
    <row r="551" spans="1:4" x14ac:dyDescent="0.55000000000000004">
      <c r="A551" t="s">
        <v>20</v>
      </c>
      <c r="B551" t="s">
        <v>5</v>
      </c>
      <c r="C551">
        <v>2082</v>
      </c>
      <c r="D551">
        <v>556432000</v>
      </c>
    </row>
    <row r="552" spans="1:4" x14ac:dyDescent="0.55000000000000004">
      <c r="A552" t="s">
        <v>20</v>
      </c>
      <c r="B552" t="s">
        <v>5</v>
      </c>
      <c r="C552">
        <v>2083</v>
      </c>
      <c r="D552">
        <v>519454000</v>
      </c>
    </row>
    <row r="553" spans="1:4" x14ac:dyDescent="0.55000000000000004">
      <c r="A553" t="s">
        <v>20</v>
      </c>
      <c r="B553" t="s">
        <v>5</v>
      </c>
      <c r="C553">
        <v>2084</v>
      </c>
      <c r="D553">
        <v>484873000</v>
      </c>
    </row>
    <row r="554" spans="1:4" x14ac:dyDescent="0.55000000000000004">
      <c r="A554" t="s">
        <v>20</v>
      </c>
      <c r="B554" t="s">
        <v>5</v>
      </c>
      <c r="C554">
        <v>2085</v>
      </c>
      <c r="D554">
        <v>452538020</v>
      </c>
    </row>
    <row r="555" spans="1:4" x14ac:dyDescent="0.55000000000000004">
      <c r="A555" t="s">
        <v>20</v>
      </c>
      <c r="B555" t="s">
        <v>5</v>
      </c>
      <c r="C555">
        <v>2086</v>
      </c>
      <c r="D555">
        <v>422309980</v>
      </c>
    </row>
    <row r="556" spans="1:4" x14ac:dyDescent="0.55000000000000004">
      <c r="A556" t="s">
        <v>20</v>
      </c>
      <c r="B556" t="s">
        <v>5</v>
      </c>
      <c r="C556">
        <v>2087</v>
      </c>
      <c r="D556">
        <v>394053980</v>
      </c>
    </row>
    <row r="557" spans="1:4" x14ac:dyDescent="0.55000000000000004">
      <c r="A557" t="s">
        <v>20</v>
      </c>
      <c r="B557" t="s">
        <v>5</v>
      </c>
      <c r="C557">
        <v>2088</v>
      </c>
      <c r="D557">
        <v>367647000</v>
      </c>
    </row>
    <row r="558" spans="1:4" x14ac:dyDescent="0.55000000000000004">
      <c r="A558" t="s">
        <v>20</v>
      </c>
      <c r="B558" t="s">
        <v>5</v>
      </c>
      <c r="C558">
        <v>2089</v>
      </c>
      <c r="D558">
        <v>342970020</v>
      </c>
    </row>
    <row r="559" spans="1:4" x14ac:dyDescent="0.55000000000000004">
      <c r="A559" t="s">
        <v>20</v>
      </c>
      <c r="B559" t="s">
        <v>5</v>
      </c>
      <c r="C559">
        <v>2090</v>
      </c>
      <c r="D559">
        <v>319915000</v>
      </c>
    </row>
    <row r="560" spans="1:4" x14ac:dyDescent="0.55000000000000004">
      <c r="A560" t="s">
        <v>20</v>
      </c>
      <c r="B560" t="s">
        <v>5</v>
      </c>
      <c r="C560">
        <v>2091</v>
      </c>
      <c r="D560">
        <v>298377000</v>
      </c>
    </row>
    <row r="561" spans="1:4" x14ac:dyDescent="0.55000000000000004">
      <c r="A561" t="s">
        <v>20</v>
      </c>
      <c r="B561" t="s">
        <v>5</v>
      </c>
      <c r="C561">
        <v>2092</v>
      </c>
      <c r="D561">
        <v>278260000</v>
      </c>
    </row>
    <row r="562" spans="1:4" x14ac:dyDescent="0.55000000000000004">
      <c r="A562" t="s">
        <v>20</v>
      </c>
      <c r="B562" t="s">
        <v>5</v>
      </c>
      <c r="C562">
        <v>2093</v>
      </c>
      <c r="D562">
        <v>259473000</v>
      </c>
    </row>
    <row r="563" spans="1:4" x14ac:dyDescent="0.55000000000000004">
      <c r="A563" t="s">
        <v>20</v>
      </c>
      <c r="B563" t="s">
        <v>5</v>
      </c>
      <c r="C563">
        <v>2094</v>
      </c>
      <c r="D563">
        <v>241929000</v>
      </c>
    </row>
    <row r="564" spans="1:4" x14ac:dyDescent="0.55000000000000004">
      <c r="A564" t="s">
        <v>20</v>
      </c>
      <c r="B564" t="s">
        <v>5</v>
      </c>
      <c r="C564">
        <v>2095</v>
      </c>
      <c r="D564">
        <v>225550000</v>
      </c>
    </row>
    <row r="565" spans="1:4" x14ac:dyDescent="0.55000000000000004">
      <c r="A565" t="s">
        <v>20</v>
      </c>
      <c r="B565" t="s">
        <v>5</v>
      </c>
      <c r="C565">
        <v>2096</v>
      </c>
      <c r="D565">
        <v>210258000</v>
      </c>
    </row>
    <row r="566" spans="1:4" x14ac:dyDescent="0.55000000000000004">
      <c r="A566" t="s">
        <v>20</v>
      </c>
      <c r="B566" t="s">
        <v>5</v>
      </c>
      <c r="C566">
        <v>2097</v>
      </c>
      <c r="D566">
        <v>195985010</v>
      </c>
    </row>
    <row r="567" spans="1:4" x14ac:dyDescent="0.55000000000000004">
      <c r="A567" t="s">
        <v>20</v>
      </c>
      <c r="B567" t="s">
        <v>5</v>
      </c>
      <c r="C567">
        <v>2098</v>
      </c>
      <c r="D567">
        <v>182664000</v>
      </c>
    </row>
    <row r="568" spans="1:4" x14ac:dyDescent="0.55000000000000004">
      <c r="A568" t="s">
        <v>20</v>
      </c>
      <c r="B568" t="s">
        <v>5</v>
      </c>
      <c r="C568">
        <v>2099</v>
      </c>
      <c r="D568">
        <v>170232000</v>
      </c>
    </row>
    <row r="569" spans="1:4" x14ac:dyDescent="0.55000000000000004">
      <c r="A569" t="s">
        <v>20</v>
      </c>
      <c r="B569" t="s">
        <v>5</v>
      </c>
      <c r="C569">
        <v>2100</v>
      </c>
      <c r="D569">
        <v>158632000</v>
      </c>
    </row>
    <row r="570" spans="1:4" x14ac:dyDescent="0.55000000000000004">
      <c r="A570" t="s">
        <v>21</v>
      </c>
      <c r="B570" t="s">
        <v>5</v>
      </c>
      <c r="C570">
        <v>2004</v>
      </c>
      <c r="D570">
        <v>33862724000</v>
      </c>
    </row>
    <row r="571" spans="1:4" x14ac:dyDescent="0.55000000000000004">
      <c r="A571" t="s">
        <v>21</v>
      </c>
      <c r="B571" t="s">
        <v>5</v>
      </c>
      <c r="C571">
        <v>2005</v>
      </c>
      <c r="D571">
        <v>34735993000</v>
      </c>
    </row>
    <row r="572" spans="1:4" x14ac:dyDescent="0.55000000000000004">
      <c r="A572" t="s">
        <v>21</v>
      </c>
      <c r="B572" t="s">
        <v>5</v>
      </c>
      <c r="C572">
        <v>2006</v>
      </c>
      <c r="D572">
        <v>35229176000</v>
      </c>
    </row>
    <row r="573" spans="1:4" x14ac:dyDescent="0.55000000000000004">
      <c r="A573" t="s">
        <v>21</v>
      </c>
      <c r="B573" t="s">
        <v>5</v>
      </c>
      <c r="C573">
        <v>2007</v>
      </c>
      <c r="D573">
        <v>35399504000</v>
      </c>
    </row>
    <row r="574" spans="1:4" x14ac:dyDescent="0.55000000000000004">
      <c r="A574" t="s">
        <v>21</v>
      </c>
      <c r="B574" t="s">
        <v>5</v>
      </c>
      <c r="C574">
        <v>2008</v>
      </c>
      <c r="D574">
        <v>35297320000</v>
      </c>
    </row>
    <row r="575" spans="1:4" x14ac:dyDescent="0.55000000000000004">
      <c r="A575" t="s">
        <v>21</v>
      </c>
      <c r="B575" t="s">
        <v>5</v>
      </c>
      <c r="C575">
        <v>2009</v>
      </c>
      <c r="D575">
        <v>34966820000</v>
      </c>
    </row>
    <row r="576" spans="1:4" x14ac:dyDescent="0.55000000000000004">
      <c r="A576" t="s">
        <v>21</v>
      </c>
      <c r="B576" t="s">
        <v>5</v>
      </c>
      <c r="C576">
        <v>2010</v>
      </c>
      <c r="D576">
        <v>34446717000</v>
      </c>
    </row>
    <row r="577" spans="1:4" x14ac:dyDescent="0.55000000000000004">
      <c r="A577" t="s">
        <v>21</v>
      </c>
      <c r="B577" t="s">
        <v>5</v>
      </c>
      <c r="C577">
        <v>2011</v>
      </c>
      <c r="D577">
        <v>33770870000</v>
      </c>
    </row>
    <row r="578" spans="1:4" x14ac:dyDescent="0.55000000000000004">
      <c r="A578" t="s">
        <v>21</v>
      </c>
      <c r="B578" t="s">
        <v>5</v>
      </c>
      <c r="C578">
        <v>2012</v>
      </c>
      <c r="D578">
        <v>32968823000</v>
      </c>
    </row>
    <row r="579" spans="1:4" x14ac:dyDescent="0.55000000000000004">
      <c r="A579" t="s">
        <v>21</v>
      </c>
      <c r="B579" t="s">
        <v>5</v>
      </c>
      <c r="C579">
        <v>2013</v>
      </c>
      <c r="D579">
        <v>32066265000</v>
      </c>
    </row>
    <row r="580" spans="1:4" x14ac:dyDescent="0.55000000000000004">
      <c r="A580" t="s">
        <v>21</v>
      </c>
      <c r="B580" t="s">
        <v>5</v>
      </c>
      <c r="C580">
        <v>2014</v>
      </c>
      <c r="D580">
        <v>31085496000</v>
      </c>
    </row>
    <row r="581" spans="1:4" x14ac:dyDescent="0.55000000000000004">
      <c r="A581" t="s">
        <v>21</v>
      </c>
      <c r="B581" t="s">
        <v>5</v>
      </c>
      <c r="C581">
        <v>2015</v>
      </c>
      <c r="D581">
        <v>30045788000</v>
      </c>
    </row>
    <row r="582" spans="1:4" x14ac:dyDescent="0.55000000000000004">
      <c r="A582" t="s">
        <v>21</v>
      </c>
      <c r="B582" t="s">
        <v>5</v>
      </c>
      <c r="C582">
        <v>2016</v>
      </c>
      <c r="D582">
        <v>28963752000</v>
      </c>
    </row>
    <row r="583" spans="1:4" x14ac:dyDescent="0.55000000000000004">
      <c r="A583" t="s">
        <v>21</v>
      </c>
      <c r="B583" t="s">
        <v>5</v>
      </c>
      <c r="C583">
        <v>2017</v>
      </c>
      <c r="D583">
        <v>27853644000</v>
      </c>
    </row>
    <row r="584" spans="1:4" x14ac:dyDescent="0.55000000000000004">
      <c r="A584" t="s">
        <v>21</v>
      </c>
      <c r="B584" t="s">
        <v>5</v>
      </c>
      <c r="C584">
        <v>2018</v>
      </c>
      <c r="D584">
        <v>26727635000</v>
      </c>
    </row>
    <row r="585" spans="1:4" x14ac:dyDescent="0.55000000000000004">
      <c r="A585" t="s">
        <v>21</v>
      </c>
      <c r="B585" t="s">
        <v>5</v>
      </c>
      <c r="C585">
        <v>2019</v>
      </c>
      <c r="D585">
        <v>25596066000</v>
      </c>
    </row>
    <row r="586" spans="1:4" x14ac:dyDescent="0.55000000000000004">
      <c r="A586" t="s">
        <v>21</v>
      </c>
      <c r="B586" t="s">
        <v>5</v>
      </c>
      <c r="C586">
        <v>2020</v>
      </c>
      <c r="D586">
        <v>24467667000</v>
      </c>
    </row>
    <row r="587" spans="1:4" x14ac:dyDescent="0.55000000000000004">
      <c r="A587" t="s">
        <v>21</v>
      </c>
      <c r="B587" t="s">
        <v>5</v>
      </c>
      <c r="C587">
        <v>2021</v>
      </c>
      <c r="D587">
        <v>23349752000</v>
      </c>
    </row>
    <row r="588" spans="1:4" x14ac:dyDescent="0.55000000000000004">
      <c r="A588" t="s">
        <v>21</v>
      </c>
      <c r="B588" t="s">
        <v>5</v>
      </c>
      <c r="C588">
        <v>2022</v>
      </c>
      <c r="D588">
        <v>22248397000</v>
      </c>
    </row>
    <row r="589" spans="1:4" x14ac:dyDescent="0.55000000000000004">
      <c r="A589" t="s">
        <v>21</v>
      </c>
      <c r="B589" t="s">
        <v>5</v>
      </c>
      <c r="C589">
        <v>2023</v>
      </c>
      <c r="D589">
        <v>21168590000</v>
      </c>
    </row>
    <row r="590" spans="1:4" x14ac:dyDescent="0.55000000000000004">
      <c r="A590" t="s">
        <v>21</v>
      </c>
      <c r="B590" t="s">
        <v>5</v>
      </c>
      <c r="C590">
        <v>2024</v>
      </c>
      <c r="D590">
        <v>20114380000</v>
      </c>
    </row>
    <row r="591" spans="1:4" x14ac:dyDescent="0.55000000000000004">
      <c r="A591" t="s">
        <v>21</v>
      </c>
      <c r="B591" t="s">
        <v>5</v>
      </c>
      <c r="C591">
        <v>2025</v>
      </c>
      <c r="D591">
        <v>19088984000</v>
      </c>
    </row>
    <row r="592" spans="1:4" x14ac:dyDescent="0.55000000000000004">
      <c r="A592" t="s">
        <v>21</v>
      </c>
      <c r="B592" t="s">
        <v>5</v>
      </c>
      <c r="C592">
        <v>2026</v>
      </c>
      <c r="D592">
        <v>18094916000</v>
      </c>
    </row>
    <row r="593" spans="1:4" x14ac:dyDescent="0.55000000000000004">
      <c r="A593" t="s">
        <v>21</v>
      </c>
      <c r="B593" t="s">
        <v>5</v>
      </c>
      <c r="C593">
        <v>2027</v>
      </c>
      <c r="D593">
        <v>17134062000</v>
      </c>
    </row>
    <row r="594" spans="1:4" x14ac:dyDescent="0.55000000000000004">
      <c r="A594" t="s">
        <v>21</v>
      </c>
      <c r="B594" t="s">
        <v>5</v>
      </c>
      <c r="C594">
        <v>2028</v>
      </c>
      <c r="D594">
        <v>16207783000</v>
      </c>
    </row>
    <row r="595" spans="1:4" x14ac:dyDescent="0.55000000000000004">
      <c r="A595" t="s">
        <v>21</v>
      </c>
      <c r="B595" t="s">
        <v>5</v>
      </c>
      <c r="C595">
        <v>2029</v>
      </c>
      <c r="D595">
        <v>15316981000</v>
      </c>
    </row>
    <row r="596" spans="1:4" x14ac:dyDescent="0.55000000000000004">
      <c r="A596" t="s">
        <v>21</v>
      </c>
      <c r="B596" t="s">
        <v>5</v>
      </c>
      <c r="C596">
        <v>2030</v>
      </c>
      <c r="D596">
        <v>14462168000</v>
      </c>
    </row>
    <row r="597" spans="1:4" x14ac:dyDescent="0.55000000000000004">
      <c r="A597" t="s">
        <v>21</v>
      </c>
      <c r="B597" t="s">
        <v>5</v>
      </c>
      <c r="C597">
        <v>2031</v>
      </c>
      <c r="D597">
        <v>13643528000</v>
      </c>
    </row>
    <row r="598" spans="1:4" x14ac:dyDescent="0.55000000000000004">
      <c r="A598" t="s">
        <v>21</v>
      </c>
      <c r="B598" t="s">
        <v>5</v>
      </c>
      <c r="C598">
        <v>2032</v>
      </c>
      <c r="D598">
        <v>12860961000</v>
      </c>
    </row>
    <row r="599" spans="1:4" x14ac:dyDescent="0.55000000000000004">
      <c r="A599" t="s">
        <v>21</v>
      </c>
      <c r="B599" t="s">
        <v>5</v>
      </c>
      <c r="C599">
        <v>2033</v>
      </c>
      <c r="D599">
        <v>12114134000</v>
      </c>
    </row>
    <row r="600" spans="1:4" x14ac:dyDescent="0.55000000000000004">
      <c r="A600" t="s">
        <v>21</v>
      </c>
      <c r="B600" t="s">
        <v>5</v>
      </c>
      <c r="C600">
        <v>2034</v>
      </c>
      <c r="D600">
        <v>11402521000</v>
      </c>
    </row>
    <row r="601" spans="1:4" x14ac:dyDescent="0.55000000000000004">
      <c r="A601" t="s">
        <v>21</v>
      </c>
      <c r="B601" t="s">
        <v>5</v>
      </c>
      <c r="C601">
        <v>2035</v>
      </c>
      <c r="D601">
        <v>10725433000</v>
      </c>
    </row>
    <row r="602" spans="1:4" x14ac:dyDescent="0.55000000000000004">
      <c r="A602" t="s">
        <v>21</v>
      </c>
      <c r="B602" t="s">
        <v>5</v>
      </c>
      <c r="C602">
        <v>2036</v>
      </c>
      <c r="D602">
        <v>10082055000</v>
      </c>
    </row>
    <row r="603" spans="1:4" x14ac:dyDescent="0.55000000000000004">
      <c r="A603" t="s">
        <v>21</v>
      </c>
      <c r="B603" t="s">
        <v>5</v>
      </c>
      <c r="C603">
        <v>2037</v>
      </c>
      <c r="D603">
        <v>9471468000</v>
      </c>
    </row>
    <row r="604" spans="1:4" x14ac:dyDescent="0.55000000000000004">
      <c r="A604" t="s">
        <v>21</v>
      </c>
      <c r="B604" t="s">
        <v>5</v>
      </c>
      <c r="C604">
        <v>2038</v>
      </c>
      <c r="D604">
        <v>8892667000</v>
      </c>
    </row>
    <row r="605" spans="1:4" x14ac:dyDescent="0.55000000000000004">
      <c r="A605" t="s">
        <v>21</v>
      </c>
      <c r="B605" t="s">
        <v>5</v>
      </c>
      <c r="C605">
        <v>2039</v>
      </c>
      <c r="D605">
        <v>8344595000</v>
      </c>
    </row>
    <row r="606" spans="1:4" x14ac:dyDescent="0.55000000000000004">
      <c r="A606" t="s">
        <v>21</v>
      </c>
      <c r="B606" t="s">
        <v>5</v>
      </c>
      <c r="C606">
        <v>2040</v>
      </c>
      <c r="D606">
        <v>7826147300</v>
      </c>
    </row>
    <row r="607" spans="1:4" x14ac:dyDescent="0.55000000000000004">
      <c r="A607" t="s">
        <v>21</v>
      </c>
      <c r="B607" t="s">
        <v>5</v>
      </c>
      <c r="C607">
        <v>2041</v>
      </c>
      <c r="D607">
        <v>7336187000</v>
      </c>
    </row>
    <row r="608" spans="1:4" x14ac:dyDescent="0.55000000000000004">
      <c r="A608" t="s">
        <v>21</v>
      </c>
      <c r="B608" t="s">
        <v>5</v>
      </c>
      <c r="C608">
        <v>2042</v>
      </c>
      <c r="D608">
        <v>6873566000</v>
      </c>
    </row>
    <row r="609" spans="1:4" x14ac:dyDescent="0.55000000000000004">
      <c r="A609" t="s">
        <v>21</v>
      </c>
      <c r="B609" t="s">
        <v>5</v>
      </c>
      <c r="C609">
        <v>2043</v>
      </c>
      <c r="D609">
        <v>6437128000</v>
      </c>
    </row>
    <row r="610" spans="1:4" x14ac:dyDescent="0.55000000000000004">
      <c r="A610" t="s">
        <v>21</v>
      </c>
      <c r="B610" t="s">
        <v>5</v>
      </c>
      <c r="C610">
        <v>2044</v>
      </c>
      <c r="D610">
        <v>6025719300</v>
      </c>
    </row>
    <row r="611" spans="1:4" x14ac:dyDescent="0.55000000000000004">
      <c r="A611" t="s">
        <v>21</v>
      </c>
      <c r="B611" t="s">
        <v>5</v>
      </c>
      <c r="C611">
        <v>2045</v>
      </c>
      <c r="D611">
        <v>5638196700</v>
      </c>
    </row>
    <row r="612" spans="1:4" x14ac:dyDescent="0.55000000000000004">
      <c r="A612" t="s">
        <v>21</v>
      </c>
      <c r="B612" t="s">
        <v>5</v>
      </c>
      <c r="C612">
        <v>2046</v>
      </c>
      <c r="D612">
        <v>5273436000</v>
      </c>
    </row>
    <row r="613" spans="1:4" x14ac:dyDescent="0.55000000000000004">
      <c r="A613" t="s">
        <v>21</v>
      </c>
      <c r="B613" t="s">
        <v>5</v>
      </c>
      <c r="C613">
        <v>2047</v>
      </c>
      <c r="D613">
        <v>4930332000</v>
      </c>
    </row>
    <row r="614" spans="1:4" x14ac:dyDescent="0.55000000000000004">
      <c r="A614" t="s">
        <v>21</v>
      </c>
      <c r="B614" t="s">
        <v>5</v>
      </c>
      <c r="C614">
        <v>2048</v>
      </c>
      <c r="D614">
        <v>4607807000</v>
      </c>
    </row>
    <row r="615" spans="1:4" x14ac:dyDescent="0.55000000000000004">
      <c r="A615" t="s">
        <v>21</v>
      </c>
      <c r="B615" t="s">
        <v>5</v>
      </c>
      <c r="C615">
        <v>2049</v>
      </c>
      <c r="D615">
        <v>4304813000</v>
      </c>
    </row>
    <row r="616" spans="1:4" x14ac:dyDescent="0.55000000000000004">
      <c r="A616" t="s">
        <v>21</v>
      </c>
      <c r="B616" t="s">
        <v>5</v>
      </c>
      <c r="C616">
        <v>2050</v>
      </c>
      <c r="D616">
        <v>4020331800</v>
      </c>
    </row>
    <row r="617" spans="1:4" x14ac:dyDescent="0.55000000000000004">
      <c r="A617" t="s">
        <v>21</v>
      </c>
      <c r="B617" t="s">
        <v>5</v>
      </c>
      <c r="C617">
        <v>2051</v>
      </c>
      <c r="D617">
        <v>3753383000</v>
      </c>
    </row>
    <row r="618" spans="1:4" x14ac:dyDescent="0.55000000000000004">
      <c r="A618" t="s">
        <v>21</v>
      </c>
      <c r="B618" t="s">
        <v>5</v>
      </c>
      <c r="C618">
        <v>2052</v>
      </c>
      <c r="D618">
        <v>3503018000</v>
      </c>
    </row>
    <row r="619" spans="1:4" x14ac:dyDescent="0.55000000000000004">
      <c r="A619" t="s">
        <v>21</v>
      </c>
      <c r="B619" t="s">
        <v>5</v>
      </c>
      <c r="C619">
        <v>2053</v>
      </c>
      <c r="D619">
        <v>3268325000</v>
      </c>
    </row>
    <row r="620" spans="1:4" x14ac:dyDescent="0.55000000000000004">
      <c r="A620" t="s">
        <v>21</v>
      </c>
      <c r="B620" t="s">
        <v>5</v>
      </c>
      <c r="C620">
        <v>2054</v>
      </c>
      <c r="D620">
        <v>3048430800</v>
      </c>
    </row>
    <row r="621" spans="1:4" x14ac:dyDescent="0.55000000000000004">
      <c r="A621" t="s">
        <v>21</v>
      </c>
      <c r="B621" t="s">
        <v>5</v>
      </c>
      <c r="C621">
        <v>2055</v>
      </c>
      <c r="D621">
        <v>2842498000</v>
      </c>
    </row>
    <row r="622" spans="1:4" x14ac:dyDescent="0.55000000000000004">
      <c r="A622" t="s">
        <v>21</v>
      </c>
      <c r="B622" t="s">
        <v>5</v>
      </c>
      <c r="C622">
        <v>2056</v>
      </c>
      <c r="D622">
        <v>2649726000</v>
      </c>
    </row>
    <row r="623" spans="1:4" x14ac:dyDescent="0.55000000000000004">
      <c r="A623" t="s">
        <v>21</v>
      </c>
      <c r="B623" t="s">
        <v>5</v>
      </c>
      <c r="C623">
        <v>2057</v>
      </c>
      <c r="D623">
        <v>2469350100</v>
      </c>
    </row>
    <row r="624" spans="1:4" x14ac:dyDescent="0.55000000000000004">
      <c r="A624" t="s">
        <v>21</v>
      </c>
      <c r="B624" t="s">
        <v>5</v>
      </c>
      <c r="C624">
        <v>2058</v>
      </c>
      <c r="D624">
        <v>2300643000</v>
      </c>
    </row>
    <row r="625" spans="1:4" x14ac:dyDescent="0.55000000000000004">
      <c r="A625" t="s">
        <v>21</v>
      </c>
      <c r="B625" t="s">
        <v>5</v>
      </c>
      <c r="C625">
        <v>2059</v>
      </c>
      <c r="D625">
        <v>2142911000</v>
      </c>
    </row>
    <row r="626" spans="1:4" x14ac:dyDescent="0.55000000000000004">
      <c r="A626" t="s">
        <v>21</v>
      </c>
      <c r="B626" t="s">
        <v>5</v>
      </c>
      <c r="C626">
        <v>2060</v>
      </c>
      <c r="D626">
        <v>1995497000</v>
      </c>
    </row>
    <row r="627" spans="1:4" x14ac:dyDescent="0.55000000000000004">
      <c r="A627" t="s">
        <v>21</v>
      </c>
      <c r="B627" t="s">
        <v>5</v>
      </c>
      <c r="C627">
        <v>2061</v>
      </c>
      <c r="D627">
        <v>1857776000</v>
      </c>
    </row>
    <row r="628" spans="1:4" x14ac:dyDescent="0.55000000000000004">
      <c r="A628" t="s">
        <v>21</v>
      </c>
      <c r="B628" t="s">
        <v>5</v>
      </c>
      <c r="C628">
        <v>2062</v>
      </c>
      <c r="D628">
        <v>1729156000</v>
      </c>
    </row>
    <row r="629" spans="1:4" x14ac:dyDescent="0.55000000000000004">
      <c r="A629" t="s">
        <v>21</v>
      </c>
      <c r="B629" t="s">
        <v>5</v>
      </c>
      <c r="C629">
        <v>2063</v>
      </c>
      <c r="D629">
        <v>1609076000</v>
      </c>
    </row>
    <row r="630" spans="1:4" x14ac:dyDescent="0.55000000000000004">
      <c r="A630" t="s">
        <v>21</v>
      </c>
      <c r="B630" t="s">
        <v>5</v>
      </c>
      <c r="C630">
        <v>2064</v>
      </c>
      <c r="D630">
        <v>1497004000</v>
      </c>
    </row>
    <row r="631" spans="1:4" x14ac:dyDescent="0.55000000000000004">
      <c r="A631" t="s">
        <v>21</v>
      </c>
      <c r="B631" t="s">
        <v>5</v>
      </c>
      <c r="C631">
        <v>2065</v>
      </c>
      <c r="D631">
        <v>1392441100</v>
      </c>
    </row>
    <row r="632" spans="1:4" x14ac:dyDescent="0.55000000000000004">
      <c r="A632" t="s">
        <v>21</v>
      </c>
      <c r="B632" t="s">
        <v>5</v>
      </c>
      <c r="C632">
        <v>2066</v>
      </c>
      <c r="D632">
        <v>1294913000</v>
      </c>
    </row>
    <row r="633" spans="1:4" x14ac:dyDescent="0.55000000000000004">
      <c r="A633" t="s">
        <v>21</v>
      </c>
      <c r="B633" t="s">
        <v>5</v>
      </c>
      <c r="C633">
        <v>2067</v>
      </c>
      <c r="D633">
        <v>1203973000</v>
      </c>
    </row>
    <row r="634" spans="1:4" x14ac:dyDescent="0.55000000000000004">
      <c r="A634" t="s">
        <v>21</v>
      </c>
      <c r="B634" t="s">
        <v>5</v>
      </c>
      <c r="C634">
        <v>2068</v>
      </c>
      <c r="D634">
        <v>1119200000</v>
      </c>
    </row>
    <row r="635" spans="1:4" x14ac:dyDescent="0.55000000000000004">
      <c r="A635" t="s">
        <v>21</v>
      </c>
      <c r="B635" t="s">
        <v>5</v>
      </c>
      <c r="C635">
        <v>2069</v>
      </c>
      <c r="D635">
        <v>1040197000</v>
      </c>
    </row>
    <row r="636" spans="1:4" x14ac:dyDescent="0.55000000000000004">
      <c r="A636" t="s">
        <v>21</v>
      </c>
      <c r="B636" t="s">
        <v>5</v>
      </c>
      <c r="C636">
        <v>2070</v>
      </c>
      <c r="D636">
        <v>966592000</v>
      </c>
    </row>
    <row r="637" spans="1:4" x14ac:dyDescent="0.55000000000000004">
      <c r="A637" t="s">
        <v>21</v>
      </c>
      <c r="B637" t="s">
        <v>5</v>
      </c>
      <c r="C637">
        <v>2071</v>
      </c>
      <c r="D637">
        <v>898033000</v>
      </c>
    </row>
    <row r="638" spans="1:4" x14ac:dyDescent="0.55000000000000004">
      <c r="A638" t="s">
        <v>21</v>
      </c>
      <c r="B638" t="s">
        <v>5</v>
      </c>
      <c r="C638">
        <v>2072</v>
      </c>
      <c r="D638">
        <v>834189000</v>
      </c>
    </row>
    <row r="639" spans="1:4" x14ac:dyDescent="0.55000000000000004">
      <c r="A639" t="s">
        <v>21</v>
      </c>
      <c r="B639" t="s">
        <v>5</v>
      </c>
      <c r="C639">
        <v>2073</v>
      </c>
      <c r="D639">
        <v>774752000</v>
      </c>
    </row>
    <row r="640" spans="1:4" x14ac:dyDescent="0.55000000000000004">
      <c r="A640" t="s">
        <v>21</v>
      </c>
      <c r="B640" t="s">
        <v>5</v>
      </c>
      <c r="C640">
        <v>2074</v>
      </c>
      <c r="D640">
        <v>719430000</v>
      </c>
    </row>
    <row r="641" spans="1:4" x14ac:dyDescent="0.55000000000000004">
      <c r="A641" t="s">
        <v>21</v>
      </c>
      <c r="B641" t="s">
        <v>5</v>
      </c>
      <c r="C641">
        <v>2075</v>
      </c>
      <c r="D641">
        <v>667949950</v>
      </c>
    </row>
    <row r="642" spans="1:4" x14ac:dyDescent="0.55000000000000004">
      <c r="A642" t="s">
        <v>21</v>
      </c>
      <c r="B642" t="s">
        <v>5</v>
      </c>
      <c r="C642">
        <v>2076</v>
      </c>
      <c r="D642">
        <v>620055040</v>
      </c>
    </row>
    <row r="643" spans="1:4" x14ac:dyDescent="0.55000000000000004">
      <c r="A643" t="s">
        <v>21</v>
      </c>
      <c r="B643" t="s">
        <v>5</v>
      </c>
      <c r="C643">
        <v>2077</v>
      </c>
      <c r="D643">
        <v>575505000</v>
      </c>
    </row>
    <row r="644" spans="1:4" x14ac:dyDescent="0.55000000000000004">
      <c r="A644" t="s">
        <v>21</v>
      </c>
      <c r="B644" t="s">
        <v>5</v>
      </c>
      <c r="C644">
        <v>2078</v>
      </c>
      <c r="D644">
        <v>534075000</v>
      </c>
    </row>
    <row r="645" spans="1:4" x14ac:dyDescent="0.55000000000000004">
      <c r="A645" t="s">
        <v>21</v>
      </c>
      <c r="B645" t="s">
        <v>5</v>
      </c>
      <c r="C645">
        <v>2079</v>
      </c>
      <c r="D645">
        <v>495555000</v>
      </c>
    </row>
    <row r="646" spans="1:4" x14ac:dyDescent="0.55000000000000004">
      <c r="A646" t="s">
        <v>21</v>
      </c>
      <c r="B646" t="s">
        <v>5</v>
      </c>
      <c r="C646">
        <v>2080</v>
      </c>
      <c r="D646">
        <v>459746980</v>
      </c>
    </row>
    <row r="647" spans="1:4" x14ac:dyDescent="0.55000000000000004">
      <c r="A647" t="s">
        <v>21</v>
      </c>
      <c r="B647" t="s">
        <v>5</v>
      </c>
      <c r="C647">
        <v>2081</v>
      </c>
      <c r="D647">
        <v>426467000</v>
      </c>
    </row>
    <row r="648" spans="1:4" x14ac:dyDescent="0.55000000000000004">
      <c r="A648" t="s">
        <v>21</v>
      </c>
      <c r="B648" t="s">
        <v>5</v>
      </c>
      <c r="C648">
        <v>2082</v>
      </c>
      <c r="D648">
        <v>395541020</v>
      </c>
    </row>
    <row r="649" spans="1:4" x14ac:dyDescent="0.55000000000000004">
      <c r="A649" t="s">
        <v>21</v>
      </c>
      <c r="B649" t="s">
        <v>5</v>
      </c>
      <c r="C649">
        <v>2083</v>
      </c>
      <c r="D649">
        <v>366809020</v>
      </c>
    </row>
    <row r="650" spans="1:4" x14ac:dyDescent="0.55000000000000004">
      <c r="A650" t="s">
        <v>21</v>
      </c>
      <c r="B650" t="s">
        <v>5</v>
      </c>
      <c r="C650">
        <v>2084</v>
      </c>
      <c r="D650">
        <v>340120000</v>
      </c>
    </row>
    <row r="651" spans="1:4" x14ac:dyDescent="0.55000000000000004">
      <c r="A651" t="s">
        <v>21</v>
      </c>
      <c r="B651" t="s">
        <v>5</v>
      </c>
      <c r="C651">
        <v>2085</v>
      </c>
      <c r="D651">
        <v>315332000</v>
      </c>
    </row>
    <row r="652" spans="1:4" x14ac:dyDescent="0.55000000000000004">
      <c r="A652" t="s">
        <v>21</v>
      </c>
      <c r="B652" t="s">
        <v>5</v>
      </c>
      <c r="C652">
        <v>2086</v>
      </c>
      <c r="D652">
        <v>292314000</v>
      </c>
    </row>
    <row r="653" spans="1:4" x14ac:dyDescent="0.55000000000000004">
      <c r="A653" t="s">
        <v>21</v>
      </c>
      <c r="B653" t="s">
        <v>5</v>
      </c>
      <c r="C653">
        <v>2087</v>
      </c>
      <c r="D653">
        <v>270942980</v>
      </c>
    </row>
    <row r="654" spans="1:4" x14ac:dyDescent="0.55000000000000004">
      <c r="A654" t="s">
        <v>21</v>
      </c>
      <c r="B654" t="s">
        <v>5</v>
      </c>
      <c r="C654">
        <v>2088</v>
      </c>
      <c r="D654">
        <v>251105010</v>
      </c>
    </row>
    <row r="655" spans="1:4" x14ac:dyDescent="0.55000000000000004">
      <c r="A655" t="s">
        <v>21</v>
      </c>
      <c r="B655" t="s">
        <v>5</v>
      </c>
      <c r="C655">
        <v>2089</v>
      </c>
      <c r="D655">
        <v>232691000</v>
      </c>
    </row>
    <row r="656" spans="1:4" x14ac:dyDescent="0.55000000000000004">
      <c r="A656" t="s">
        <v>21</v>
      </c>
      <c r="B656" t="s">
        <v>5</v>
      </c>
      <c r="C656">
        <v>2090</v>
      </c>
      <c r="D656">
        <v>215604000</v>
      </c>
    </row>
    <row r="657" spans="1:4" x14ac:dyDescent="0.55000000000000004">
      <c r="A657" t="s">
        <v>21</v>
      </c>
      <c r="B657" t="s">
        <v>5</v>
      </c>
      <c r="C657">
        <v>2091</v>
      </c>
      <c r="D657">
        <v>199748000</v>
      </c>
    </row>
    <row r="658" spans="1:4" x14ac:dyDescent="0.55000000000000004">
      <c r="A658" t="s">
        <v>21</v>
      </c>
      <c r="B658" t="s">
        <v>5</v>
      </c>
      <c r="C658">
        <v>2092</v>
      </c>
      <c r="D658">
        <v>185038990</v>
      </c>
    </row>
    <row r="659" spans="1:4" x14ac:dyDescent="0.55000000000000004">
      <c r="A659" t="s">
        <v>21</v>
      </c>
      <c r="B659" t="s">
        <v>5</v>
      </c>
      <c r="C659">
        <v>2093</v>
      </c>
      <c r="D659">
        <v>171394000</v>
      </c>
    </row>
    <row r="660" spans="1:4" x14ac:dyDescent="0.55000000000000004">
      <c r="A660" t="s">
        <v>21</v>
      </c>
      <c r="B660" t="s">
        <v>5</v>
      </c>
      <c r="C660">
        <v>2094</v>
      </c>
      <c r="D660">
        <v>158739000</v>
      </c>
    </row>
    <row r="661" spans="1:4" x14ac:dyDescent="0.55000000000000004">
      <c r="A661" t="s">
        <v>21</v>
      </c>
      <c r="B661" t="s">
        <v>5</v>
      </c>
      <c r="C661">
        <v>2095</v>
      </c>
      <c r="D661">
        <v>147002000</v>
      </c>
    </row>
    <row r="662" spans="1:4" x14ac:dyDescent="0.55000000000000004">
      <c r="A662" t="s">
        <v>21</v>
      </c>
      <c r="B662" t="s">
        <v>5</v>
      </c>
      <c r="C662">
        <v>2096</v>
      </c>
      <c r="D662">
        <v>136120000</v>
      </c>
    </row>
    <row r="663" spans="1:4" x14ac:dyDescent="0.55000000000000004">
      <c r="A663" t="s">
        <v>21</v>
      </c>
      <c r="B663" t="s">
        <v>5</v>
      </c>
      <c r="C663">
        <v>2097</v>
      </c>
      <c r="D663">
        <v>126031000</v>
      </c>
    </row>
    <row r="664" spans="1:4" x14ac:dyDescent="0.55000000000000004">
      <c r="A664" t="s">
        <v>21</v>
      </c>
      <c r="B664" t="s">
        <v>5</v>
      </c>
      <c r="C664">
        <v>2098</v>
      </c>
      <c r="D664">
        <v>116678000</v>
      </c>
    </row>
    <row r="665" spans="1:4" x14ac:dyDescent="0.55000000000000004">
      <c r="A665" t="s">
        <v>21</v>
      </c>
      <c r="B665" t="s">
        <v>5</v>
      </c>
      <c r="C665">
        <v>2099</v>
      </c>
      <c r="D665">
        <v>108010000</v>
      </c>
    </row>
    <row r="666" spans="1:4" x14ac:dyDescent="0.55000000000000004">
      <c r="A666" t="s">
        <v>21</v>
      </c>
      <c r="B666" t="s">
        <v>5</v>
      </c>
      <c r="C666">
        <v>2100</v>
      </c>
      <c r="D666">
        <v>99975000</v>
      </c>
    </row>
    <row r="667" spans="1:4" x14ac:dyDescent="0.55000000000000004">
      <c r="A667" t="s">
        <v>22</v>
      </c>
      <c r="B667" t="s">
        <v>5</v>
      </c>
      <c r="C667">
        <v>2005</v>
      </c>
      <c r="D667">
        <v>34412600000</v>
      </c>
    </row>
    <row r="668" spans="1:4" x14ac:dyDescent="0.55000000000000004">
      <c r="A668" t="s">
        <v>22</v>
      </c>
      <c r="B668" t="s">
        <v>5</v>
      </c>
      <c r="C668">
        <v>2006</v>
      </c>
      <c r="D668">
        <v>35250430000</v>
      </c>
    </row>
    <row r="669" spans="1:4" x14ac:dyDescent="0.55000000000000004">
      <c r="A669" t="s">
        <v>22</v>
      </c>
      <c r="B669" t="s">
        <v>5</v>
      </c>
      <c r="C669">
        <v>2007</v>
      </c>
      <c r="D669">
        <v>35684370000</v>
      </c>
    </row>
    <row r="670" spans="1:4" x14ac:dyDescent="0.55000000000000004">
      <c r="A670" t="s">
        <v>22</v>
      </c>
      <c r="B670" t="s">
        <v>5</v>
      </c>
      <c r="C670">
        <v>2008</v>
      </c>
      <c r="D670">
        <v>35778150000</v>
      </c>
    </row>
    <row r="671" spans="1:4" x14ac:dyDescent="0.55000000000000004">
      <c r="A671" t="s">
        <v>22</v>
      </c>
      <c r="B671" t="s">
        <v>5</v>
      </c>
      <c r="C671">
        <v>2009</v>
      </c>
      <c r="D671">
        <v>35587486000</v>
      </c>
    </row>
    <row r="672" spans="1:4" x14ac:dyDescent="0.55000000000000004">
      <c r="A672" t="s">
        <v>22</v>
      </c>
      <c r="B672" t="s">
        <v>5</v>
      </c>
      <c r="C672">
        <v>2010</v>
      </c>
      <c r="D672">
        <v>35160994000</v>
      </c>
    </row>
    <row r="673" spans="1:4" x14ac:dyDescent="0.55000000000000004">
      <c r="A673" t="s">
        <v>22</v>
      </c>
      <c r="B673" t="s">
        <v>5</v>
      </c>
      <c r="C673">
        <v>2011</v>
      </c>
      <c r="D673">
        <v>34540995000</v>
      </c>
    </row>
    <row r="674" spans="1:4" x14ac:dyDescent="0.55000000000000004">
      <c r="A674" t="s">
        <v>22</v>
      </c>
      <c r="B674" t="s">
        <v>5</v>
      </c>
      <c r="C674">
        <v>2012</v>
      </c>
      <c r="D674">
        <v>33764248000</v>
      </c>
    </row>
    <row r="675" spans="1:4" x14ac:dyDescent="0.55000000000000004">
      <c r="A675" t="s">
        <v>22</v>
      </c>
      <c r="B675" t="s">
        <v>5</v>
      </c>
      <c r="C675">
        <v>2013</v>
      </c>
      <c r="D675">
        <v>32862579000</v>
      </c>
    </row>
    <row r="676" spans="1:4" x14ac:dyDescent="0.55000000000000004">
      <c r="A676" t="s">
        <v>22</v>
      </c>
      <c r="B676" t="s">
        <v>5</v>
      </c>
      <c r="C676">
        <v>2014</v>
      </c>
      <c r="D676">
        <v>31863497000</v>
      </c>
    </row>
    <row r="677" spans="1:4" x14ac:dyDescent="0.55000000000000004">
      <c r="A677" t="s">
        <v>22</v>
      </c>
      <c r="B677" t="s">
        <v>5</v>
      </c>
      <c r="C677">
        <v>2015</v>
      </c>
      <c r="D677">
        <v>30790662000</v>
      </c>
    </row>
    <row r="678" spans="1:4" x14ac:dyDescent="0.55000000000000004">
      <c r="A678" t="s">
        <v>22</v>
      </c>
      <c r="B678" t="s">
        <v>5</v>
      </c>
      <c r="C678">
        <v>2016</v>
      </c>
      <c r="D678">
        <v>29664370000</v>
      </c>
    </row>
    <row r="679" spans="1:4" x14ac:dyDescent="0.55000000000000004">
      <c r="A679" t="s">
        <v>22</v>
      </c>
      <c r="B679" t="s">
        <v>5</v>
      </c>
      <c r="C679">
        <v>2017</v>
      </c>
      <c r="D679">
        <v>28501957000</v>
      </c>
    </row>
    <row r="680" spans="1:4" x14ac:dyDescent="0.55000000000000004">
      <c r="A680" t="s">
        <v>22</v>
      </c>
      <c r="B680" t="s">
        <v>5</v>
      </c>
      <c r="C680">
        <v>2018</v>
      </c>
      <c r="D680">
        <v>27318145000</v>
      </c>
    </row>
    <row r="681" spans="1:4" x14ac:dyDescent="0.55000000000000004">
      <c r="A681" t="s">
        <v>22</v>
      </c>
      <c r="B681" t="s">
        <v>5</v>
      </c>
      <c r="C681">
        <v>2019</v>
      </c>
      <c r="D681">
        <v>26125382000</v>
      </c>
    </row>
    <row r="682" spans="1:4" x14ac:dyDescent="0.55000000000000004">
      <c r="A682" t="s">
        <v>22</v>
      </c>
      <c r="B682" t="s">
        <v>5</v>
      </c>
      <c r="C682">
        <v>2020</v>
      </c>
      <c r="D682">
        <v>24934117000</v>
      </c>
    </row>
    <row r="683" spans="1:4" x14ac:dyDescent="0.55000000000000004">
      <c r="A683" t="s">
        <v>22</v>
      </c>
      <c r="B683" t="s">
        <v>5</v>
      </c>
      <c r="C683">
        <v>2021</v>
      </c>
      <c r="D683">
        <v>23753054000</v>
      </c>
    </row>
    <row r="684" spans="1:4" x14ac:dyDescent="0.55000000000000004">
      <c r="A684" t="s">
        <v>22</v>
      </c>
      <c r="B684" t="s">
        <v>5</v>
      </c>
      <c r="C684">
        <v>2022</v>
      </c>
      <c r="D684">
        <v>22589377000</v>
      </c>
    </row>
    <row r="685" spans="1:4" x14ac:dyDescent="0.55000000000000004">
      <c r="A685" t="s">
        <v>22</v>
      </c>
      <c r="B685" t="s">
        <v>5</v>
      </c>
      <c r="C685">
        <v>2023</v>
      </c>
      <c r="D685">
        <v>21448948000</v>
      </c>
    </row>
    <row r="686" spans="1:4" x14ac:dyDescent="0.55000000000000004">
      <c r="A686" t="s">
        <v>22</v>
      </c>
      <c r="B686" t="s">
        <v>5</v>
      </c>
      <c r="C686">
        <v>2024</v>
      </c>
      <c r="D686">
        <v>20336480000</v>
      </c>
    </row>
    <row r="687" spans="1:4" x14ac:dyDescent="0.55000000000000004">
      <c r="A687" t="s">
        <v>22</v>
      </c>
      <c r="B687" t="s">
        <v>5</v>
      </c>
      <c r="C687">
        <v>2025</v>
      </c>
      <c r="D687">
        <v>19255702000</v>
      </c>
    </row>
    <row r="688" spans="1:4" x14ac:dyDescent="0.55000000000000004">
      <c r="A688" t="s">
        <v>22</v>
      </c>
      <c r="B688" t="s">
        <v>5</v>
      </c>
      <c r="C688">
        <v>2026</v>
      </c>
      <c r="D688">
        <v>18209473000</v>
      </c>
    </row>
    <row r="689" spans="1:4" x14ac:dyDescent="0.55000000000000004">
      <c r="A689" t="s">
        <v>22</v>
      </c>
      <c r="B689" t="s">
        <v>5</v>
      </c>
      <c r="C689">
        <v>2027</v>
      </c>
      <c r="D689">
        <v>17199927000</v>
      </c>
    </row>
    <row r="690" spans="1:4" x14ac:dyDescent="0.55000000000000004">
      <c r="A690" t="s">
        <v>22</v>
      </c>
      <c r="B690" t="s">
        <v>5</v>
      </c>
      <c r="C690">
        <v>2028</v>
      </c>
      <c r="D690">
        <v>16228567000</v>
      </c>
    </row>
    <row r="691" spans="1:4" x14ac:dyDescent="0.55000000000000004">
      <c r="A691" t="s">
        <v>22</v>
      </c>
      <c r="B691" t="s">
        <v>5</v>
      </c>
      <c r="C691">
        <v>2029</v>
      </c>
      <c r="D691">
        <v>15296361000</v>
      </c>
    </row>
    <row r="692" spans="1:4" x14ac:dyDescent="0.55000000000000004">
      <c r="A692" t="s">
        <v>22</v>
      </c>
      <c r="B692" t="s">
        <v>5</v>
      </c>
      <c r="C692">
        <v>2030</v>
      </c>
      <c r="D692">
        <v>14403821000</v>
      </c>
    </row>
    <row r="693" spans="1:4" x14ac:dyDescent="0.55000000000000004">
      <c r="A693" t="s">
        <v>22</v>
      </c>
      <c r="B693" t="s">
        <v>5</v>
      </c>
      <c r="C693">
        <v>2031</v>
      </c>
      <c r="D693">
        <v>13551072000</v>
      </c>
    </row>
    <row r="694" spans="1:4" x14ac:dyDescent="0.55000000000000004">
      <c r="A694" t="s">
        <v>22</v>
      </c>
      <c r="B694" t="s">
        <v>5</v>
      </c>
      <c r="C694">
        <v>2032</v>
      </c>
      <c r="D694">
        <v>12737924000</v>
      </c>
    </row>
    <row r="695" spans="1:4" x14ac:dyDescent="0.55000000000000004">
      <c r="A695" t="s">
        <v>22</v>
      </c>
      <c r="B695" t="s">
        <v>5</v>
      </c>
      <c r="C695">
        <v>2033</v>
      </c>
      <c r="D695">
        <v>11963920000</v>
      </c>
    </row>
    <row r="696" spans="1:4" x14ac:dyDescent="0.55000000000000004">
      <c r="A696" t="s">
        <v>22</v>
      </c>
      <c r="B696" t="s">
        <v>5</v>
      </c>
      <c r="C696">
        <v>2034</v>
      </c>
      <c r="D696">
        <v>11228386000</v>
      </c>
    </row>
    <row r="697" spans="1:4" x14ac:dyDescent="0.55000000000000004">
      <c r="A697" t="s">
        <v>22</v>
      </c>
      <c r="B697" t="s">
        <v>5</v>
      </c>
      <c r="C697">
        <v>2035</v>
      </c>
      <c r="D697">
        <v>10530467000</v>
      </c>
    </row>
    <row r="698" spans="1:4" x14ac:dyDescent="0.55000000000000004">
      <c r="A698" t="s">
        <v>22</v>
      </c>
      <c r="B698" t="s">
        <v>5</v>
      </c>
      <c r="C698">
        <v>2036</v>
      </c>
      <c r="D698">
        <v>9869170000</v>
      </c>
    </row>
    <row r="699" spans="1:4" x14ac:dyDescent="0.55000000000000004">
      <c r="A699" t="s">
        <v>22</v>
      </c>
      <c r="B699" t="s">
        <v>5</v>
      </c>
      <c r="C699">
        <v>2037</v>
      </c>
      <c r="D699">
        <v>9243388000</v>
      </c>
    </row>
    <row r="700" spans="1:4" x14ac:dyDescent="0.55000000000000004">
      <c r="A700" t="s">
        <v>22</v>
      </c>
      <c r="B700" t="s">
        <v>5</v>
      </c>
      <c r="C700">
        <v>2038</v>
      </c>
      <c r="D700">
        <v>8651936000</v>
      </c>
    </row>
    <row r="701" spans="1:4" x14ac:dyDescent="0.55000000000000004">
      <c r="A701" t="s">
        <v>22</v>
      </c>
      <c r="B701" t="s">
        <v>5</v>
      </c>
      <c r="C701">
        <v>2039</v>
      </c>
      <c r="D701">
        <v>8093564000</v>
      </c>
    </row>
    <row r="702" spans="1:4" x14ac:dyDescent="0.55000000000000004">
      <c r="A702" t="s">
        <v>22</v>
      </c>
      <c r="B702" t="s">
        <v>5</v>
      </c>
      <c r="C702">
        <v>2040</v>
      </c>
      <c r="D702">
        <v>7566980600</v>
      </c>
    </row>
    <row r="703" spans="1:4" x14ac:dyDescent="0.55000000000000004">
      <c r="A703" t="s">
        <v>22</v>
      </c>
      <c r="B703" t="s">
        <v>5</v>
      </c>
      <c r="C703">
        <v>2041</v>
      </c>
      <c r="D703">
        <v>7070872000</v>
      </c>
    </row>
    <row r="704" spans="1:4" x14ac:dyDescent="0.55000000000000004">
      <c r="A704" t="s">
        <v>22</v>
      </c>
      <c r="B704" t="s">
        <v>5</v>
      </c>
      <c r="C704">
        <v>2042</v>
      </c>
      <c r="D704">
        <v>6603911000</v>
      </c>
    </row>
    <row r="705" spans="1:4" x14ac:dyDescent="0.55000000000000004">
      <c r="A705" t="s">
        <v>22</v>
      </c>
      <c r="B705" t="s">
        <v>5</v>
      </c>
      <c r="C705">
        <v>2043</v>
      </c>
      <c r="D705">
        <v>6164773000</v>
      </c>
    </row>
    <row r="706" spans="1:4" x14ac:dyDescent="0.55000000000000004">
      <c r="A706" t="s">
        <v>22</v>
      </c>
      <c r="B706" t="s">
        <v>5</v>
      </c>
      <c r="C706">
        <v>2044</v>
      </c>
      <c r="D706">
        <v>5752143000</v>
      </c>
    </row>
    <row r="707" spans="1:4" x14ac:dyDescent="0.55000000000000004">
      <c r="A707" t="s">
        <v>22</v>
      </c>
      <c r="B707" t="s">
        <v>5</v>
      </c>
      <c r="C707">
        <v>2045</v>
      </c>
      <c r="D707">
        <v>5364725000</v>
      </c>
    </row>
    <row r="708" spans="1:4" x14ac:dyDescent="0.55000000000000004">
      <c r="A708" t="s">
        <v>22</v>
      </c>
      <c r="B708" t="s">
        <v>5</v>
      </c>
      <c r="C708">
        <v>2046</v>
      </c>
      <c r="D708">
        <v>5001249000</v>
      </c>
    </row>
    <row r="709" spans="1:4" x14ac:dyDescent="0.55000000000000004">
      <c r="A709" t="s">
        <v>22</v>
      </c>
      <c r="B709" t="s">
        <v>5</v>
      </c>
      <c r="C709">
        <v>2047</v>
      </c>
      <c r="D709">
        <v>4660475000</v>
      </c>
    </row>
    <row r="710" spans="1:4" x14ac:dyDescent="0.55000000000000004">
      <c r="A710" t="s">
        <v>22</v>
      </c>
      <c r="B710" t="s">
        <v>5</v>
      </c>
      <c r="C710">
        <v>2048</v>
      </c>
      <c r="D710">
        <v>4341199000</v>
      </c>
    </row>
    <row r="711" spans="1:4" x14ac:dyDescent="0.55000000000000004">
      <c r="A711" t="s">
        <v>22</v>
      </c>
      <c r="B711" t="s">
        <v>5</v>
      </c>
      <c r="C711">
        <v>2049</v>
      </c>
      <c r="D711">
        <v>4042254800</v>
      </c>
    </row>
    <row r="712" spans="1:4" x14ac:dyDescent="0.55000000000000004">
      <c r="A712" t="s">
        <v>22</v>
      </c>
      <c r="B712" t="s">
        <v>5</v>
      </c>
      <c r="C712">
        <v>2050</v>
      </c>
      <c r="D712">
        <v>3762517000</v>
      </c>
    </row>
    <row r="713" spans="1:4" x14ac:dyDescent="0.55000000000000004">
      <c r="A713" t="s">
        <v>22</v>
      </c>
      <c r="B713" t="s">
        <v>5</v>
      </c>
      <c r="C713">
        <v>2051</v>
      </c>
      <c r="D713">
        <v>3500902000</v>
      </c>
    </row>
    <row r="714" spans="1:4" x14ac:dyDescent="0.55000000000000004">
      <c r="A714" t="s">
        <v>22</v>
      </c>
      <c r="B714" t="s">
        <v>5</v>
      </c>
      <c r="C714">
        <v>2052</v>
      </c>
      <c r="D714">
        <v>3256369200</v>
      </c>
    </row>
    <row r="715" spans="1:4" x14ac:dyDescent="0.55000000000000004">
      <c r="A715" t="s">
        <v>22</v>
      </c>
      <c r="B715" t="s">
        <v>5</v>
      </c>
      <c r="C715">
        <v>2053</v>
      </c>
      <c r="D715">
        <v>3027923200</v>
      </c>
    </row>
    <row r="716" spans="1:4" x14ac:dyDescent="0.55000000000000004">
      <c r="A716" t="s">
        <v>22</v>
      </c>
      <c r="B716" t="s">
        <v>5</v>
      </c>
      <c r="C716">
        <v>2054</v>
      </c>
      <c r="D716">
        <v>2814613000</v>
      </c>
    </row>
    <row r="717" spans="1:4" x14ac:dyDescent="0.55000000000000004">
      <c r="A717" t="s">
        <v>22</v>
      </c>
      <c r="B717" t="s">
        <v>5</v>
      </c>
      <c r="C717">
        <v>2055</v>
      </c>
      <c r="D717">
        <v>2615531000</v>
      </c>
    </row>
    <row r="718" spans="1:4" x14ac:dyDescent="0.55000000000000004">
      <c r="A718" t="s">
        <v>22</v>
      </c>
      <c r="B718" t="s">
        <v>5</v>
      </c>
      <c r="C718">
        <v>2056</v>
      </c>
      <c r="D718">
        <v>2429814000</v>
      </c>
    </row>
    <row r="719" spans="1:4" x14ac:dyDescent="0.55000000000000004">
      <c r="A719" t="s">
        <v>22</v>
      </c>
      <c r="B719" t="s">
        <v>5</v>
      </c>
      <c r="C719">
        <v>2057</v>
      </c>
      <c r="D719">
        <v>2256640000</v>
      </c>
    </row>
    <row r="720" spans="1:4" x14ac:dyDescent="0.55000000000000004">
      <c r="A720" t="s">
        <v>22</v>
      </c>
      <c r="B720" t="s">
        <v>5</v>
      </c>
      <c r="C720">
        <v>2058</v>
      </c>
      <c r="D720">
        <v>2095231100</v>
      </c>
    </row>
    <row r="721" spans="1:4" x14ac:dyDescent="0.55000000000000004">
      <c r="A721" t="s">
        <v>22</v>
      </c>
      <c r="B721" t="s">
        <v>5</v>
      </c>
      <c r="C721">
        <v>2059</v>
      </c>
      <c r="D721">
        <v>1944847000</v>
      </c>
    </row>
    <row r="722" spans="1:4" x14ac:dyDescent="0.55000000000000004">
      <c r="A722" t="s">
        <v>22</v>
      </c>
      <c r="B722" t="s">
        <v>5</v>
      </c>
      <c r="C722">
        <v>2060</v>
      </c>
      <c r="D722">
        <v>1804790900</v>
      </c>
    </row>
    <row r="723" spans="1:4" x14ac:dyDescent="0.55000000000000004">
      <c r="A723" t="s">
        <v>22</v>
      </c>
      <c r="B723" t="s">
        <v>5</v>
      </c>
      <c r="C723">
        <v>2061</v>
      </c>
      <c r="D723">
        <v>1674402000</v>
      </c>
    </row>
    <row r="724" spans="1:4" x14ac:dyDescent="0.55000000000000004">
      <c r="A724" t="s">
        <v>22</v>
      </c>
      <c r="B724" t="s">
        <v>5</v>
      </c>
      <c r="C724">
        <v>2062</v>
      </c>
      <c r="D724">
        <v>1553056000</v>
      </c>
    </row>
    <row r="725" spans="1:4" x14ac:dyDescent="0.55000000000000004">
      <c r="A725" t="s">
        <v>22</v>
      </c>
      <c r="B725" t="s">
        <v>5</v>
      </c>
      <c r="C725">
        <v>2063</v>
      </c>
      <c r="D725">
        <v>1440166000</v>
      </c>
    </row>
    <row r="726" spans="1:4" x14ac:dyDescent="0.55000000000000004">
      <c r="A726" t="s">
        <v>22</v>
      </c>
      <c r="B726" t="s">
        <v>5</v>
      </c>
      <c r="C726">
        <v>2064</v>
      </c>
      <c r="D726">
        <v>1335178000</v>
      </c>
    </row>
    <row r="727" spans="1:4" x14ac:dyDescent="0.55000000000000004">
      <c r="A727" t="s">
        <v>22</v>
      </c>
      <c r="B727" t="s">
        <v>5</v>
      </c>
      <c r="C727">
        <v>2065</v>
      </c>
      <c r="D727">
        <v>1237569000</v>
      </c>
    </row>
    <row r="728" spans="1:4" x14ac:dyDescent="0.55000000000000004">
      <c r="A728" t="s">
        <v>22</v>
      </c>
      <c r="B728" t="s">
        <v>5</v>
      </c>
      <c r="C728">
        <v>2066</v>
      </c>
      <c r="D728">
        <v>1146849000</v>
      </c>
    </row>
    <row r="729" spans="1:4" x14ac:dyDescent="0.55000000000000004">
      <c r="A729" t="s">
        <v>22</v>
      </c>
      <c r="B729" t="s">
        <v>5</v>
      </c>
      <c r="C729">
        <v>2067</v>
      </c>
      <c r="D729">
        <v>1062558100</v>
      </c>
    </row>
    <row r="730" spans="1:4" x14ac:dyDescent="0.55000000000000004">
      <c r="A730" t="s">
        <v>22</v>
      </c>
      <c r="B730" t="s">
        <v>5</v>
      </c>
      <c r="C730">
        <v>2068</v>
      </c>
      <c r="D730">
        <v>984262000</v>
      </c>
    </row>
    <row r="731" spans="1:4" x14ac:dyDescent="0.55000000000000004">
      <c r="A731" t="s">
        <v>22</v>
      </c>
      <c r="B731" t="s">
        <v>5</v>
      </c>
      <c r="C731">
        <v>2069</v>
      </c>
      <c r="D731">
        <v>911556030</v>
      </c>
    </row>
    <row r="732" spans="1:4" x14ac:dyDescent="0.55000000000000004">
      <c r="A732" t="s">
        <v>22</v>
      </c>
      <c r="B732" t="s">
        <v>5</v>
      </c>
      <c r="C732">
        <v>2070</v>
      </c>
      <c r="D732">
        <v>844059000</v>
      </c>
    </row>
    <row r="733" spans="1:4" x14ac:dyDescent="0.55000000000000004">
      <c r="A733" t="s">
        <v>22</v>
      </c>
      <c r="B733" t="s">
        <v>5</v>
      </c>
      <c r="C733">
        <v>2071</v>
      </c>
      <c r="D733">
        <v>781413950</v>
      </c>
    </row>
    <row r="734" spans="1:4" x14ac:dyDescent="0.55000000000000004">
      <c r="A734" t="s">
        <v>22</v>
      </c>
      <c r="B734" t="s">
        <v>5</v>
      </c>
      <c r="C734">
        <v>2072</v>
      </c>
      <c r="D734">
        <v>723287000</v>
      </c>
    </row>
    <row r="735" spans="1:4" x14ac:dyDescent="0.55000000000000004">
      <c r="A735" t="s">
        <v>22</v>
      </c>
      <c r="B735" t="s">
        <v>5</v>
      </c>
      <c r="C735">
        <v>2073</v>
      </c>
      <c r="D735">
        <v>669366000</v>
      </c>
    </row>
    <row r="736" spans="1:4" x14ac:dyDescent="0.55000000000000004">
      <c r="A736" t="s">
        <v>22</v>
      </c>
      <c r="B736" t="s">
        <v>5</v>
      </c>
      <c r="C736">
        <v>2074</v>
      </c>
      <c r="D736">
        <v>619358000</v>
      </c>
    </row>
    <row r="737" spans="1:4" x14ac:dyDescent="0.55000000000000004">
      <c r="A737" t="s">
        <v>22</v>
      </c>
      <c r="B737" t="s">
        <v>5</v>
      </c>
      <c r="C737">
        <v>2075</v>
      </c>
      <c r="D737">
        <v>572990000</v>
      </c>
    </row>
    <row r="738" spans="1:4" x14ac:dyDescent="0.55000000000000004">
      <c r="A738" t="s">
        <v>22</v>
      </c>
      <c r="B738" t="s">
        <v>5</v>
      </c>
      <c r="C738">
        <v>2076</v>
      </c>
      <c r="D738">
        <v>530005980</v>
      </c>
    </row>
    <row r="739" spans="1:4" x14ac:dyDescent="0.55000000000000004">
      <c r="A739" t="s">
        <v>22</v>
      </c>
      <c r="B739" t="s">
        <v>5</v>
      </c>
      <c r="C739">
        <v>2077</v>
      </c>
      <c r="D739">
        <v>490169000</v>
      </c>
    </row>
    <row r="740" spans="1:4" x14ac:dyDescent="0.55000000000000004">
      <c r="A740" t="s">
        <v>22</v>
      </c>
      <c r="B740" t="s">
        <v>5</v>
      </c>
      <c r="C740">
        <v>2078</v>
      </c>
      <c r="D740">
        <v>453256000</v>
      </c>
    </row>
    <row r="741" spans="1:4" x14ac:dyDescent="0.55000000000000004">
      <c r="A741" t="s">
        <v>22</v>
      </c>
      <c r="B741" t="s">
        <v>5</v>
      </c>
      <c r="C741">
        <v>2079</v>
      </c>
      <c r="D741">
        <v>419059000</v>
      </c>
    </row>
    <row r="742" spans="1:4" x14ac:dyDescent="0.55000000000000004">
      <c r="A742" t="s">
        <v>22</v>
      </c>
      <c r="B742" t="s">
        <v>5</v>
      </c>
      <c r="C742">
        <v>2080</v>
      </c>
      <c r="D742">
        <v>387385020</v>
      </c>
    </row>
    <row r="743" spans="1:4" x14ac:dyDescent="0.55000000000000004">
      <c r="A743" t="s">
        <v>22</v>
      </c>
      <c r="B743" t="s">
        <v>5</v>
      </c>
      <c r="C743">
        <v>2081</v>
      </c>
      <c r="D743">
        <v>358053000</v>
      </c>
    </row>
    <row r="744" spans="1:4" x14ac:dyDescent="0.55000000000000004">
      <c r="A744" t="s">
        <v>22</v>
      </c>
      <c r="B744" t="s">
        <v>5</v>
      </c>
      <c r="C744">
        <v>2082</v>
      </c>
      <c r="D744">
        <v>330896000</v>
      </c>
    </row>
    <row r="745" spans="1:4" x14ac:dyDescent="0.55000000000000004">
      <c r="A745" t="s">
        <v>22</v>
      </c>
      <c r="B745" t="s">
        <v>5</v>
      </c>
      <c r="C745">
        <v>2083</v>
      </c>
      <c r="D745">
        <v>305756000</v>
      </c>
    </row>
    <row r="746" spans="1:4" x14ac:dyDescent="0.55000000000000004">
      <c r="A746" t="s">
        <v>22</v>
      </c>
      <c r="B746" t="s">
        <v>5</v>
      </c>
      <c r="C746">
        <v>2084</v>
      </c>
      <c r="D746">
        <v>282488000</v>
      </c>
    </row>
    <row r="747" spans="1:4" x14ac:dyDescent="0.55000000000000004">
      <c r="A747" t="s">
        <v>22</v>
      </c>
      <c r="B747" t="s">
        <v>5</v>
      </c>
      <c r="C747">
        <v>2085</v>
      </c>
      <c r="D747">
        <v>260957010</v>
      </c>
    </row>
    <row r="748" spans="1:4" x14ac:dyDescent="0.55000000000000004">
      <c r="A748" t="s">
        <v>22</v>
      </c>
      <c r="B748" t="s">
        <v>5</v>
      </c>
      <c r="C748">
        <v>2086</v>
      </c>
      <c r="D748">
        <v>241034990</v>
      </c>
    </row>
    <row r="749" spans="1:4" x14ac:dyDescent="0.55000000000000004">
      <c r="A749" t="s">
        <v>22</v>
      </c>
      <c r="B749" t="s">
        <v>5</v>
      </c>
      <c r="C749">
        <v>2087</v>
      </c>
      <c r="D749">
        <v>222607000</v>
      </c>
    </row>
    <row r="750" spans="1:4" x14ac:dyDescent="0.55000000000000004">
      <c r="A750" t="s">
        <v>22</v>
      </c>
      <c r="B750" t="s">
        <v>5</v>
      </c>
      <c r="C750">
        <v>2088</v>
      </c>
      <c r="D750">
        <v>205562000</v>
      </c>
    </row>
    <row r="751" spans="1:4" x14ac:dyDescent="0.55000000000000004">
      <c r="A751" t="s">
        <v>22</v>
      </c>
      <c r="B751" t="s">
        <v>5</v>
      </c>
      <c r="C751">
        <v>2089</v>
      </c>
      <c r="D751">
        <v>189800000</v>
      </c>
    </row>
    <row r="752" spans="1:4" x14ac:dyDescent="0.55000000000000004">
      <c r="A752" t="s">
        <v>22</v>
      </c>
      <c r="B752" t="s">
        <v>5</v>
      </c>
      <c r="C752">
        <v>2090</v>
      </c>
      <c r="D752">
        <v>175225010</v>
      </c>
    </row>
    <row r="753" spans="1:4" x14ac:dyDescent="0.55000000000000004">
      <c r="A753" t="s">
        <v>22</v>
      </c>
      <c r="B753" t="s">
        <v>5</v>
      </c>
      <c r="C753">
        <v>2091</v>
      </c>
      <c r="D753">
        <v>161751000</v>
      </c>
    </row>
    <row r="754" spans="1:4" x14ac:dyDescent="0.55000000000000004">
      <c r="A754" t="s">
        <v>22</v>
      </c>
      <c r="B754" t="s">
        <v>5</v>
      </c>
      <c r="C754">
        <v>2092</v>
      </c>
      <c r="D754">
        <v>149297000</v>
      </c>
    </row>
    <row r="755" spans="1:4" x14ac:dyDescent="0.55000000000000004">
      <c r="A755" t="s">
        <v>22</v>
      </c>
      <c r="B755" t="s">
        <v>5</v>
      </c>
      <c r="C755">
        <v>2093</v>
      </c>
      <c r="D755">
        <v>137786000</v>
      </c>
    </row>
    <row r="756" spans="1:4" x14ac:dyDescent="0.55000000000000004">
      <c r="A756" t="s">
        <v>22</v>
      </c>
      <c r="B756" t="s">
        <v>5</v>
      </c>
      <c r="C756">
        <v>2094</v>
      </c>
      <c r="D756">
        <v>127149000</v>
      </c>
    </row>
    <row r="757" spans="1:4" x14ac:dyDescent="0.55000000000000004">
      <c r="A757" t="s">
        <v>22</v>
      </c>
      <c r="B757" t="s">
        <v>5</v>
      </c>
      <c r="C757">
        <v>2095</v>
      </c>
      <c r="D757">
        <v>117321000</v>
      </c>
    </row>
    <row r="758" spans="1:4" x14ac:dyDescent="0.55000000000000004">
      <c r="A758" t="s">
        <v>22</v>
      </c>
      <c r="B758" t="s">
        <v>5</v>
      </c>
      <c r="C758">
        <v>2096</v>
      </c>
      <c r="D758">
        <v>108241000</v>
      </c>
    </row>
    <row r="759" spans="1:4" x14ac:dyDescent="0.55000000000000004">
      <c r="A759" t="s">
        <v>22</v>
      </c>
      <c r="B759" t="s">
        <v>5</v>
      </c>
      <c r="C759">
        <v>2097</v>
      </c>
      <c r="D759">
        <v>99853000</v>
      </c>
    </row>
    <row r="760" spans="1:4" x14ac:dyDescent="0.55000000000000004">
      <c r="A760" t="s">
        <v>22</v>
      </c>
      <c r="B760" t="s">
        <v>5</v>
      </c>
      <c r="C760">
        <v>2098</v>
      </c>
      <c r="D760">
        <v>92107000</v>
      </c>
    </row>
    <row r="761" spans="1:4" x14ac:dyDescent="0.55000000000000004">
      <c r="A761" t="s">
        <v>22</v>
      </c>
      <c r="B761" t="s">
        <v>5</v>
      </c>
      <c r="C761">
        <v>2099</v>
      </c>
      <c r="D761">
        <v>84953000</v>
      </c>
    </row>
    <row r="762" spans="1:4" x14ac:dyDescent="0.55000000000000004">
      <c r="A762" t="s">
        <v>22</v>
      </c>
      <c r="B762" t="s">
        <v>5</v>
      </c>
      <c r="C762">
        <v>2100</v>
      </c>
      <c r="D762">
        <v>78347000</v>
      </c>
    </row>
    <row r="763" spans="1:4" x14ac:dyDescent="0.55000000000000004">
      <c r="A763" t="s">
        <v>23</v>
      </c>
      <c r="B763" t="s">
        <v>5</v>
      </c>
      <c r="C763">
        <v>2006</v>
      </c>
      <c r="D763">
        <v>35569635000</v>
      </c>
    </row>
    <row r="764" spans="1:4" x14ac:dyDescent="0.55000000000000004">
      <c r="A764" t="s">
        <v>23</v>
      </c>
      <c r="B764" t="s">
        <v>5</v>
      </c>
      <c r="C764">
        <v>2007</v>
      </c>
      <c r="D764">
        <v>36487373000</v>
      </c>
    </row>
    <row r="765" spans="1:4" x14ac:dyDescent="0.55000000000000004">
      <c r="A765" t="s">
        <v>23</v>
      </c>
      <c r="B765" t="s">
        <v>5</v>
      </c>
      <c r="C765">
        <v>2008</v>
      </c>
      <c r="D765">
        <v>36926240000</v>
      </c>
    </row>
    <row r="766" spans="1:4" x14ac:dyDescent="0.55000000000000004">
      <c r="A766" t="s">
        <v>23</v>
      </c>
      <c r="B766" t="s">
        <v>5</v>
      </c>
      <c r="C766">
        <v>2009</v>
      </c>
      <c r="D766">
        <v>36967420000</v>
      </c>
    </row>
    <row r="767" spans="1:4" x14ac:dyDescent="0.55000000000000004">
      <c r="A767" t="s">
        <v>23</v>
      </c>
      <c r="B767" t="s">
        <v>5</v>
      </c>
      <c r="C767">
        <v>2010</v>
      </c>
      <c r="D767">
        <v>36681126000</v>
      </c>
    </row>
    <row r="768" spans="1:4" x14ac:dyDescent="0.55000000000000004">
      <c r="A768" t="s">
        <v>23</v>
      </c>
      <c r="B768" t="s">
        <v>5</v>
      </c>
      <c r="C768">
        <v>2011</v>
      </c>
      <c r="D768">
        <v>36127960000</v>
      </c>
    </row>
    <row r="769" spans="1:4" x14ac:dyDescent="0.55000000000000004">
      <c r="A769" t="s">
        <v>23</v>
      </c>
      <c r="B769" t="s">
        <v>5</v>
      </c>
      <c r="C769">
        <v>2012</v>
      </c>
      <c r="D769">
        <v>35360068000</v>
      </c>
    </row>
    <row r="770" spans="1:4" x14ac:dyDescent="0.55000000000000004">
      <c r="A770" t="s">
        <v>23</v>
      </c>
      <c r="B770" t="s">
        <v>5</v>
      </c>
      <c r="C770">
        <v>2013</v>
      </c>
      <c r="D770">
        <v>34422210000</v>
      </c>
    </row>
    <row r="771" spans="1:4" x14ac:dyDescent="0.55000000000000004">
      <c r="A771" t="s">
        <v>23</v>
      </c>
      <c r="B771" t="s">
        <v>5</v>
      </c>
      <c r="C771">
        <v>2014</v>
      </c>
      <c r="D771">
        <v>33352673000</v>
      </c>
    </row>
    <row r="772" spans="1:4" x14ac:dyDescent="0.55000000000000004">
      <c r="A772" t="s">
        <v>23</v>
      </c>
      <c r="B772" t="s">
        <v>5</v>
      </c>
      <c r="C772">
        <v>2015</v>
      </c>
      <c r="D772">
        <v>32184082000</v>
      </c>
    </row>
    <row r="773" spans="1:4" x14ac:dyDescent="0.55000000000000004">
      <c r="A773" t="s">
        <v>23</v>
      </c>
      <c r="B773" t="s">
        <v>5</v>
      </c>
      <c r="C773">
        <v>2016</v>
      </c>
      <c r="D773">
        <v>30944141000</v>
      </c>
    </row>
    <row r="774" spans="1:4" x14ac:dyDescent="0.55000000000000004">
      <c r="A774" t="s">
        <v>23</v>
      </c>
      <c r="B774" t="s">
        <v>5</v>
      </c>
      <c r="C774">
        <v>2017</v>
      </c>
      <c r="D774">
        <v>29656250000</v>
      </c>
    </row>
    <row r="775" spans="1:4" x14ac:dyDescent="0.55000000000000004">
      <c r="A775" t="s">
        <v>23</v>
      </c>
      <c r="B775" t="s">
        <v>5</v>
      </c>
      <c r="C775">
        <v>2018</v>
      </c>
      <c r="D775">
        <v>28340070000</v>
      </c>
    </row>
    <row r="776" spans="1:4" x14ac:dyDescent="0.55000000000000004">
      <c r="A776" t="s">
        <v>23</v>
      </c>
      <c r="B776" t="s">
        <v>5</v>
      </c>
      <c r="C776">
        <v>2019</v>
      </c>
      <c r="D776">
        <v>27012024000</v>
      </c>
    </row>
    <row r="777" spans="1:4" x14ac:dyDescent="0.55000000000000004">
      <c r="A777" t="s">
        <v>23</v>
      </c>
      <c r="B777" t="s">
        <v>5</v>
      </c>
      <c r="C777">
        <v>2020</v>
      </c>
      <c r="D777">
        <v>25685717000</v>
      </c>
    </row>
    <row r="778" spans="1:4" x14ac:dyDescent="0.55000000000000004">
      <c r="A778" t="s">
        <v>23</v>
      </c>
      <c r="B778" t="s">
        <v>5</v>
      </c>
      <c r="C778">
        <v>2021</v>
      </c>
      <c r="D778">
        <v>24372328000</v>
      </c>
    </row>
    <row r="779" spans="1:4" x14ac:dyDescent="0.55000000000000004">
      <c r="A779" t="s">
        <v>23</v>
      </c>
      <c r="B779" t="s">
        <v>5</v>
      </c>
      <c r="C779">
        <v>2022</v>
      </c>
      <c r="D779">
        <v>23080937000</v>
      </c>
    </row>
    <row r="780" spans="1:4" x14ac:dyDescent="0.55000000000000004">
      <c r="A780" t="s">
        <v>23</v>
      </c>
      <c r="B780" t="s">
        <v>5</v>
      </c>
      <c r="C780">
        <v>2023</v>
      </c>
      <c r="D780">
        <v>21818829000</v>
      </c>
    </row>
    <row r="781" spans="1:4" x14ac:dyDescent="0.55000000000000004">
      <c r="A781" t="s">
        <v>23</v>
      </c>
      <c r="B781" t="s">
        <v>5</v>
      </c>
      <c r="C781">
        <v>2024</v>
      </c>
      <c r="D781">
        <v>20591737000</v>
      </c>
    </row>
    <row r="782" spans="1:4" x14ac:dyDescent="0.55000000000000004">
      <c r="A782" t="s">
        <v>23</v>
      </c>
      <c r="B782" t="s">
        <v>5</v>
      </c>
      <c r="C782">
        <v>2025</v>
      </c>
      <c r="D782">
        <v>19404069000</v>
      </c>
    </row>
    <row r="783" spans="1:4" x14ac:dyDescent="0.55000000000000004">
      <c r="A783" t="s">
        <v>23</v>
      </c>
      <c r="B783" t="s">
        <v>5</v>
      </c>
      <c r="C783">
        <v>2026</v>
      </c>
      <c r="D783">
        <v>18259118000</v>
      </c>
    </row>
    <row r="784" spans="1:4" x14ac:dyDescent="0.55000000000000004">
      <c r="A784" t="s">
        <v>23</v>
      </c>
      <c r="B784" t="s">
        <v>5</v>
      </c>
      <c r="C784">
        <v>2027</v>
      </c>
      <c r="D784">
        <v>17159221000</v>
      </c>
    </row>
    <row r="785" spans="1:4" x14ac:dyDescent="0.55000000000000004">
      <c r="A785" t="s">
        <v>23</v>
      </c>
      <c r="B785" t="s">
        <v>5</v>
      </c>
      <c r="C785">
        <v>2028</v>
      </c>
      <c r="D785">
        <v>16105907000</v>
      </c>
    </row>
    <row r="786" spans="1:4" x14ac:dyDescent="0.55000000000000004">
      <c r="A786" t="s">
        <v>23</v>
      </c>
      <c r="B786" t="s">
        <v>5</v>
      </c>
      <c r="C786">
        <v>2029</v>
      </c>
      <c r="D786">
        <v>15100031000</v>
      </c>
    </row>
    <row r="787" spans="1:4" x14ac:dyDescent="0.55000000000000004">
      <c r="A787" t="s">
        <v>23</v>
      </c>
      <c r="B787" t="s">
        <v>5</v>
      </c>
      <c r="C787">
        <v>2030</v>
      </c>
      <c r="D787">
        <v>14141885000</v>
      </c>
    </row>
    <row r="788" spans="1:4" x14ac:dyDescent="0.55000000000000004">
      <c r="A788" t="s">
        <v>23</v>
      </c>
      <c r="B788" t="s">
        <v>5</v>
      </c>
      <c r="C788">
        <v>2031</v>
      </c>
      <c r="D788">
        <v>13231301000</v>
      </c>
    </row>
    <row r="789" spans="1:4" x14ac:dyDescent="0.55000000000000004">
      <c r="A789" t="s">
        <v>23</v>
      </c>
      <c r="B789" t="s">
        <v>5</v>
      </c>
      <c r="C789">
        <v>2032</v>
      </c>
      <c r="D789">
        <v>12367719000</v>
      </c>
    </row>
    <row r="790" spans="1:4" x14ac:dyDescent="0.55000000000000004">
      <c r="A790" t="s">
        <v>23</v>
      </c>
      <c r="B790" t="s">
        <v>5</v>
      </c>
      <c r="C790">
        <v>2033</v>
      </c>
      <c r="D790">
        <v>11550282000</v>
      </c>
    </row>
    <row r="791" spans="1:4" x14ac:dyDescent="0.55000000000000004">
      <c r="A791" t="s">
        <v>23</v>
      </c>
      <c r="B791" t="s">
        <v>5</v>
      </c>
      <c r="C791">
        <v>2034</v>
      </c>
      <c r="D791">
        <v>10777876000</v>
      </c>
    </row>
    <row r="792" spans="1:4" x14ac:dyDescent="0.55000000000000004">
      <c r="A792" t="s">
        <v>23</v>
      </c>
      <c r="B792" t="s">
        <v>5</v>
      </c>
      <c r="C792">
        <v>2035</v>
      </c>
      <c r="D792">
        <v>10049203000</v>
      </c>
    </row>
    <row r="793" spans="1:4" x14ac:dyDescent="0.55000000000000004">
      <c r="A793" t="s">
        <v>23</v>
      </c>
      <c r="B793" t="s">
        <v>5</v>
      </c>
      <c r="C793">
        <v>2036</v>
      </c>
      <c r="D793">
        <v>9362811000</v>
      </c>
    </row>
    <row r="794" spans="1:4" x14ac:dyDescent="0.55000000000000004">
      <c r="A794" t="s">
        <v>23</v>
      </c>
      <c r="B794" t="s">
        <v>5</v>
      </c>
      <c r="C794">
        <v>2037</v>
      </c>
      <c r="D794">
        <v>8717141000</v>
      </c>
    </row>
    <row r="795" spans="1:4" x14ac:dyDescent="0.55000000000000004">
      <c r="A795" t="s">
        <v>23</v>
      </c>
      <c r="B795" t="s">
        <v>5</v>
      </c>
      <c r="C795">
        <v>2038</v>
      </c>
      <c r="D795">
        <v>8110557700</v>
      </c>
    </row>
    <row r="796" spans="1:4" x14ac:dyDescent="0.55000000000000004">
      <c r="A796" t="s">
        <v>23</v>
      </c>
      <c r="B796" t="s">
        <v>5</v>
      </c>
      <c r="C796">
        <v>2039</v>
      </c>
      <c r="D796">
        <v>7541380000</v>
      </c>
    </row>
    <row r="797" spans="1:4" x14ac:dyDescent="0.55000000000000004">
      <c r="A797" t="s">
        <v>23</v>
      </c>
      <c r="B797" t="s">
        <v>5</v>
      </c>
      <c r="C797">
        <v>2040</v>
      </c>
      <c r="D797">
        <v>7007897000</v>
      </c>
    </row>
    <row r="798" spans="1:4" x14ac:dyDescent="0.55000000000000004">
      <c r="A798" t="s">
        <v>23</v>
      </c>
      <c r="B798" t="s">
        <v>5</v>
      </c>
      <c r="C798">
        <v>2041</v>
      </c>
      <c r="D798">
        <v>6508396000</v>
      </c>
    </row>
    <row r="799" spans="1:4" x14ac:dyDescent="0.55000000000000004">
      <c r="A799" t="s">
        <v>23</v>
      </c>
      <c r="B799" t="s">
        <v>5</v>
      </c>
      <c r="C799">
        <v>2042</v>
      </c>
      <c r="D799">
        <v>6041172000</v>
      </c>
    </row>
    <row r="800" spans="1:4" x14ac:dyDescent="0.55000000000000004">
      <c r="A800" t="s">
        <v>23</v>
      </c>
      <c r="B800" t="s">
        <v>5</v>
      </c>
      <c r="C800">
        <v>2043</v>
      </c>
      <c r="D800">
        <v>5604543000</v>
      </c>
    </row>
    <row r="801" spans="1:4" x14ac:dyDescent="0.55000000000000004">
      <c r="A801" t="s">
        <v>23</v>
      </c>
      <c r="B801" t="s">
        <v>5</v>
      </c>
      <c r="C801">
        <v>2044</v>
      </c>
      <c r="D801">
        <v>5196861000</v>
      </c>
    </row>
    <row r="802" spans="1:4" x14ac:dyDescent="0.55000000000000004">
      <c r="A802" t="s">
        <v>23</v>
      </c>
      <c r="B802" t="s">
        <v>5</v>
      </c>
      <c r="C802">
        <v>2045</v>
      </c>
      <c r="D802">
        <v>4816520000</v>
      </c>
    </row>
    <row r="803" spans="1:4" x14ac:dyDescent="0.55000000000000004">
      <c r="A803" t="s">
        <v>23</v>
      </c>
      <c r="B803" t="s">
        <v>5</v>
      </c>
      <c r="C803">
        <v>2046</v>
      </c>
      <c r="D803">
        <v>4461962000</v>
      </c>
    </row>
    <row r="804" spans="1:4" x14ac:dyDescent="0.55000000000000004">
      <c r="A804" t="s">
        <v>23</v>
      </c>
      <c r="B804" t="s">
        <v>5</v>
      </c>
      <c r="C804">
        <v>2047</v>
      </c>
      <c r="D804">
        <v>4131681800</v>
      </c>
    </row>
    <row r="805" spans="1:4" x14ac:dyDescent="0.55000000000000004">
      <c r="A805" t="s">
        <v>23</v>
      </c>
      <c r="B805" t="s">
        <v>5</v>
      </c>
      <c r="C805">
        <v>2048</v>
      </c>
      <c r="D805">
        <v>3824232200</v>
      </c>
    </row>
    <row r="806" spans="1:4" x14ac:dyDescent="0.55000000000000004">
      <c r="A806" t="s">
        <v>23</v>
      </c>
      <c r="B806" t="s">
        <v>5</v>
      </c>
      <c r="C806">
        <v>2049</v>
      </c>
      <c r="D806">
        <v>3538223000</v>
      </c>
    </row>
    <row r="807" spans="1:4" x14ac:dyDescent="0.55000000000000004">
      <c r="A807" t="s">
        <v>23</v>
      </c>
      <c r="B807" t="s">
        <v>5</v>
      </c>
      <c r="C807">
        <v>2050</v>
      </c>
      <c r="D807">
        <v>3272327000</v>
      </c>
    </row>
    <row r="808" spans="1:4" x14ac:dyDescent="0.55000000000000004">
      <c r="A808" t="s">
        <v>23</v>
      </c>
      <c r="B808" t="s">
        <v>5</v>
      </c>
      <c r="C808">
        <v>2051</v>
      </c>
      <c r="D808">
        <v>3025278200</v>
      </c>
    </row>
    <row r="809" spans="1:4" x14ac:dyDescent="0.55000000000000004">
      <c r="A809" t="s">
        <v>23</v>
      </c>
      <c r="B809" t="s">
        <v>5</v>
      </c>
      <c r="C809">
        <v>2052</v>
      </c>
      <c r="D809">
        <v>2795870000</v>
      </c>
    </row>
    <row r="810" spans="1:4" x14ac:dyDescent="0.55000000000000004">
      <c r="A810" t="s">
        <v>23</v>
      </c>
      <c r="B810" t="s">
        <v>5</v>
      </c>
      <c r="C810">
        <v>2053</v>
      </c>
      <c r="D810">
        <v>2582959900</v>
      </c>
    </row>
    <row r="811" spans="1:4" x14ac:dyDescent="0.55000000000000004">
      <c r="A811" t="s">
        <v>23</v>
      </c>
      <c r="B811" t="s">
        <v>5</v>
      </c>
      <c r="C811">
        <v>2054</v>
      </c>
      <c r="D811">
        <v>2385464000</v>
      </c>
    </row>
    <row r="812" spans="1:4" x14ac:dyDescent="0.55000000000000004">
      <c r="A812" t="s">
        <v>23</v>
      </c>
      <c r="B812" t="s">
        <v>5</v>
      </c>
      <c r="C812">
        <v>2055</v>
      </c>
      <c r="D812">
        <v>2202357000</v>
      </c>
    </row>
    <row r="813" spans="1:4" x14ac:dyDescent="0.55000000000000004">
      <c r="A813" t="s">
        <v>23</v>
      </c>
      <c r="B813" t="s">
        <v>5</v>
      </c>
      <c r="C813">
        <v>2056</v>
      </c>
      <c r="D813">
        <v>2032671000</v>
      </c>
    </row>
    <row r="814" spans="1:4" x14ac:dyDescent="0.55000000000000004">
      <c r="A814" t="s">
        <v>23</v>
      </c>
      <c r="B814" t="s">
        <v>5</v>
      </c>
      <c r="C814">
        <v>2057</v>
      </c>
      <c r="D814">
        <v>1875494000</v>
      </c>
    </row>
    <row r="815" spans="1:4" x14ac:dyDescent="0.55000000000000004">
      <c r="A815" t="s">
        <v>23</v>
      </c>
      <c r="B815" t="s">
        <v>5</v>
      </c>
      <c r="C815">
        <v>2058</v>
      </c>
      <c r="D815">
        <v>1729968000</v>
      </c>
    </row>
    <row r="816" spans="1:4" x14ac:dyDescent="0.55000000000000004">
      <c r="A816" t="s">
        <v>23</v>
      </c>
      <c r="B816" t="s">
        <v>5</v>
      </c>
      <c r="C816">
        <v>2059</v>
      </c>
      <c r="D816">
        <v>1595284000</v>
      </c>
    </row>
    <row r="817" spans="1:4" x14ac:dyDescent="0.55000000000000004">
      <c r="A817" t="s">
        <v>23</v>
      </c>
      <c r="B817" t="s">
        <v>5</v>
      </c>
      <c r="C817">
        <v>2060</v>
      </c>
      <c r="D817">
        <v>1470686000</v>
      </c>
    </row>
    <row r="818" spans="1:4" x14ac:dyDescent="0.55000000000000004">
      <c r="A818" t="s">
        <v>23</v>
      </c>
      <c r="B818" t="s">
        <v>5</v>
      </c>
      <c r="C818">
        <v>2061</v>
      </c>
      <c r="D818">
        <v>1355463000</v>
      </c>
    </row>
    <row r="819" spans="1:4" x14ac:dyDescent="0.55000000000000004">
      <c r="A819" t="s">
        <v>23</v>
      </c>
      <c r="B819" t="s">
        <v>5</v>
      </c>
      <c r="C819">
        <v>2062</v>
      </c>
      <c r="D819">
        <v>1248948000</v>
      </c>
    </row>
    <row r="820" spans="1:4" x14ac:dyDescent="0.55000000000000004">
      <c r="A820" t="s">
        <v>23</v>
      </c>
      <c r="B820" t="s">
        <v>5</v>
      </c>
      <c r="C820">
        <v>2063</v>
      </c>
      <c r="D820">
        <v>1150519900</v>
      </c>
    </row>
    <row r="821" spans="1:4" x14ac:dyDescent="0.55000000000000004">
      <c r="A821" t="s">
        <v>23</v>
      </c>
      <c r="B821" t="s">
        <v>5</v>
      </c>
      <c r="C821">
        <v>2064</v>
      </c>
      <c r="D821">
        <v>1059594050</v>
      </c>
    </row>
    <row r="822" spans="1:4" x14ac:dyDescent="0.55000000000000004">
      <c r="A822" t="s">
        <v>23</v>
      </c>
      <c r="B822" t="s">
        <v>5</v>
      </c>
      <c r="C822">
        <v>2065</v>
      </c>
      <c r="D822">
        <v>975628000</v>
      </c>
    </row>
    <row r="823" spans="1:4" x14ac:dyDescent="0.55000000000000004">
      <c r="A823" t="s">
        <v>23</v>
      </c>
      <c r="B823" t="s">
        <v>5</v>
      </c>
      <c r="C823">
        <v>2066</v>
      </c>
      <c r="D823">
        <v>898114050</v>
      </c>
    </row>
    <row r="824" spans="1:4" x14ac:dyDescent="0.55000000000000004">
      <c r="A824" t="s">
        <v>23</v>
      </c>
      <c r="B824" t="s">
        <v>5</v>
      </c>
      <c r="C824">
        <v>2067</v>
      </c>
      <c r="D824">
        <v>826577000</v>
      </c>
    </row>
    <row r="825" spans="1:4" x14ac:dyDescent="0.55000000000000004">
      <c r="A825" t="s">
        <v>23</v>
      </c>
      <c r="B825" t="s">
        <v>5</v>
      </c>
      <c r="C825">
        <v>2068</v>
      </c>
      <c r="D825">
        <v>760577000</v>
      </c>
    </row>
    <row r="826" spans="1:4" x14ac:dyDescent="0.55000000000000004">
      <c r="A826" t="s">
        <v>23</v>
      </c>
      <c r="B826" t="s">
        <v>5</v>
      </c>
      <c r="C826">
        <v>2069</v>
      </c>
      <c r="D826">
        <v>699702000</v>
      </c>
    </row>
    <row r="827" spans="1:4" x14ac:dyDescent="0.55000000000000004">
      <c r="A827" t="s">
        <v>23</v>
      </c>
      <c r="B827" t="s">
        <v>5</v>
      </c>
      <c r="C827">
        <v>2070</v>
      </c>
      <c r="D827">
        <v>643571000</v>
      </c>
    </row>
    <row r="828" spans="1:4" x14ac:dyDescent="0.55000000000000004">
      <c r="A828" t="s">
        <v>23</v>
      </c>
      <c r="B828" t="s">
        <v>5</v>
      </c>
      <c r="C828">
        <v>2071</v>
      </c>
      <c r="D828">
        <v>591826940</v>
      </c>
    </row>
    <row r="829" spans="1:4" x14ac:dyDescent="0.55000000000000004">
      <c r="A829" t="s">
        <v>23</v>
      </c>
      <c r="B829" t="s">
        <v>5</v>
      </c>
      <c r="C829">
        <v>2072</v>
      </c>
      <c r="D829">
        <v>544139970</v>
      </c>
    </row>
    <row r="830" spans="1:4" x14ac:dyDescent="0.55000000000000004">
      <c r="A830" t="s">
        <v>23</v>
      </c>
      <c r="B830" t="s">
        <v>5</v>
      </c>
      <c r="C830">
        <v>2073</v>
      </c>
      <c r="D830">
        <v>500203000</v>
      </c>
    </row>
    <row r="831" spans="1:4" x14ac:dyDescent="0.55000000000000004">
      <c r="A831" t="s">
        <v>23</v>
      </c>
      <c r="B831" t="s">
        <v>5</v>
      </c>
      <c r="C831">
        <v>2074</v>
      </c>
      <c r="D831">
        <v>459732000</v>
      </c>
    </row>
    <row r="832" spans="1:4" x14ac:dyDescent="0.55000000000000004">
      <c r="A832" t="s">
        <v>23</v>
      </c>
      <c r="B832" t="s">
        <v>5</v>
      </c>
      <c r="C832">
        <v>2075</v>
      </c>
      <c r="D832">
        <v>422461000</v>
      </c>
    </row>
    <row r="833" spans="1:4" x14ac:dyDescent="0.55000000000000004">
      <c r="A833" t="s">
        <v>23</v>
      </c>
      <c r="B833" t="s">
        <v>5</v>
      </c>
      <c r="C833">
        <v>2076</v>
      </c>
      <c r="D833">
        <v>388146020</v>
      </c>
    </row>
    <row r="834" spans="1:4" x14ac:dyDescent="0.55000000000000004">
      <c r="A834" t="s">
        <v>23</v>
      </c>
      <c r="B834" t="s">
        <v>5</v>
      </c>
      <c r="C834">
        <v>2077</v>
      </c>
      <c r="D834">
        <v>356559000</v>
      </c>
    </row>
    <row r="835" spans="1:4" x14ac:dyDescent="0.55000000000000004">
      <c r="A835" t="s">
        <v>23</v>
      </c>
      <c r="B835" t="s">
        <v>5</v>
      </c>
      <c r="C835">
        <v>2078</v>
      </c>
      <c r="D835">
        <v>327489000</v>
      </c>
    </row>
    <row r="836" spans="1:4" x14ac:dyDescent="0.55000000000000004">
      <c r="A836" t="s">
        <v>23</v>
      </c>
      <c r="B836" t="s">
        <v>5</v>
      </c>
      <c r="C836">
        <v>2079</v>
      </c>
      <c r="D836">
        <v>300742000</v>
      </c>
    </row>
    <row r="837" spans="1:4" x14ac:dyDescent="0.55000000000000004">
      <c r="A837" t="s">
        <v>23</v>
      </c>
      <c r="B837" t="s">
        <v>5</v>
      </c>
      <c r="C837">
        <v>2080</v>
      </c>
      <c r="D837">
        <v>276137000</v>
      </c>
    </row>
    <row r="838" spans="1:4" x14ac:dyDescent="0.55000000000000004">
      <c r="A838" t="s">
        <v>23</v>
      </c>
      <c r="B838" t="s">
        <v>5</v>
      </c>
      <c r="C838">
        <v>2081</v>
      </c>
      <c r="D838">
        <v>253506990</v>
      </c>
    </row>
    <row r="839" spans="1:4" x14ac:dyDescent="0.55000000000000004">
      <c r="A839" t="s">
        <v>23</v>
      </c>
      <c r="B839" t="s">
        <v>5</v>
      </c>
      <c r="C839">
        <v>2082</v>
      </c>
      <c r="D839">
        <v>232697000</v>
      </c>
    </row>
    <row r="840" spans="1:4" x14ac:dyDescent="0.55000000000000004">
      <c r="A840" t="s">
        <v>23</v>
      </c>
      <c r="B840" t="s">
        <v>5</v>
      </c>
      <c r="C840">
        <v>2083</v>
      </c>
      <c r="D840">
        <v>213565010</v>
      </c>
    </row>
    <row r="841" spans="1:4" x14ac:dyDescent="0.55000000000000004">
      <c r="A841" t="s">
        <v>23</v>
      </c>
      <c r="B841" t="s">
        <v>5</v>
      </c>
      <c r="C841">
        <v>2084</v>
      </c>
      <c r="D841">
        <v>195978990</v>
      </c>
    </row>
    <row r="842" spans="1:4" x14ac:dyDescent="0.55000000000000004">
      <c r="A842" t="s">
        <v>23</v>
      </c>
      <c r="B842" t="s">
        <v>5</v>
      </c>
      <c r="C842">
        <v>2085</v>
      </c>
      <c r="D842">
        <v>179817010</v>
      </c>
    </row>
    <row r="843" spans="1:4" x14ac:dyDescent="0.55000000000000004">
      <c r="A843" t="s">
        <v>23</v>
      </c>
      <c r="B843" t="s">
        <v>5</v>
      </c>
      <c r="C843">
        <v>2086</v>
      </c>
      <c r="D843">
        <v>164965010</v>
      </c>
    </row>
    <row r="844" spans="1:4" x14ac:dyDescent="0.55000000000000004">
      <c r="A844" t="s">
        <v>23</v>
      </c>
      <c r="B844" t="s">
        <v>5</v>
      </c>
      <c r="C844">
        <v>2087</v>
      </c>
      <c r="D844">
        <v>151320000</v>
      </c>
    </row>
    <row r="845" spans="1:4" x14ac:dyDescent="0.55000000000000004">
      <c r="A845" t="s">
        <v>23</v>
      </c>
      <c r="B845" t="s">
        <v>5</v>
      </c>
      <c r="C845">
        <v>2088</v>
      </c>
      <c r="D845">
        <v>138786000</v>
      </c>
    </row>
    <row r="846" spans="1:4" x14ac:dyDescent="0.55000000000000004">
      <c r="A846" t="s">
        <v>23</v>
      </c>
      <c r="B846" t="s">
        <v>5</v>
      </c>
      <c r="C846">
        <v>2089</v>
      </c>
      <c r="D846">
        <v>127275010</v>
      </c>
    </row>
    <row r="847" spans="1:4" x14ac:dyDescent="0.55000000000000004">
      <c r="A847" t="s">
        <v>23</v>
      </c>
      <c r="B847" t="s">
        <v>5</v>
      </c>
      <c r="C847">
        <v>2090</v>
      </c>
      <c r="D847">
        <v>116704000</v>
      </c>
    </row>
    <row r="848" spans="1:4" x14ac:dyDescent="0.55000000000000004">
      <c r="A848" t="s">
        <v>23</v>
      </c>
      <c r="B848" t="s">
        <v>5</v>
      </c>
      <c r="C848">
        <v>2091</v>
      </c>
      <c r="D848">
        <v>106998000</v>
      </c>
    </row>
    <row r="849" spans="1:4" x14ac:dyDescent="0.55000000000000004">
      <c r="A849" t="s">
        <v>23</v>
      </c>
      <c r="B849" t="s">
        <v>5</v>
      </c>
      <c r="C849">
        <v>2092</v>
      </c>
      <c r="D849">
        <v>98088000</v>
      </c>
    </row>
    <row r="850" spans="1:4" x14ac:dyDescent="0.55000000000000004">
      <c r="A850" t="s">
        <v>23</v>
      </c>
      <c r="B850" t="s">
        <v>5</v>
      </c>
      <c r="C850">
        <v>2093</v>
      </c>
      <c r="D850">
        <v>89910000</v>
      </c>
    </row>
    <row r="851" spans="1:4" x14ac:dyDescent="0.55000000000000004">
      <c r="A851" t="s">
        <v>23</v>
      </c>
      <c r="B851" t="s">
        <v>5</v>
      </c>
      <c r="C851">
        <v>2094</v>
      </c>
      <c r="D851">
        <v>82405000</v>
      </c>
    </row>
    <row r="852" spans="1:4" x14ac:dyDescent="0.55000000000000004">
      <c r="A852" t="s">
        <v>23</v>
      </c>
      <c r="B852" t="s">
        <v>5</v>
      </c>
      <c r="C852">
        <v>2095</v>
      </c>
      <c r="D852">
        <v>75517000</v>
      </c>
    </row>
    <row r="853" spans="1:4" x14ac:dyDescent="0.55000000000000004">
      <c r="A853" t="s">
        <v>23</v>
      </c>
      <c r="B853" t="s">
        <v>5</v>
      </c>
      <c r="C853">
        <v>2096</v>
      </c>
      <c r="D853">
        <v>69198000</v>
      </c>
    </row>
    <row r="854" spans="1:4" x14ac:dyDescent="0.55000000000000004">
      <c r="A854" t="s">
        <v>23</v>
      </c>
      <c r="B854" t="s">
        <v>5</v>
      </c>
      <c r="C854">
        <v>2097</v>
      </c>
      <c r="D854">
        <v>63401000</v>
      </c>
    </row>
    <row r="855" spans="1:4" x14ac:dyDescent="0.55000000000000004">
      <c r="A855" t="s">
        <v>23</v>
      </c>
      <c r="B855" t="s">
        <v>5</v>
      </c>
      <c r="C855">
        <v>2098</v>
      </c>
      <c r="D855">
        <v>58084000</v>
      </c>
    </row>
    <row r="856" spans="1:4" x14ac:dyDescent="0.55000000000000004">
      <c r="A856" t="s">
        <v>23</v>
      </c>
      <c r="B856" t="s">
        <v>5</v>
      </c>
      <c r="C856">
        <v>2099</v>
      </c>
      <c r="D856">
        <v>53207000</v>
      </c>
    </row>
    <row r="857" spans="1:4" x14ac:dyDescent="0.55000000000000004">
      <c r="A857" t="s">
        <v>23</v>
      </c>
      <c r="B857" t="s">
        <v>5</v>
      </c>
      <c r="C857">
        <v>2100</v>
      </c>
      <c r="D857">
        <v>48735000</v>
      </c>
    </row>
    <row r="858" spans="1:4" x14ac:dyDescent="0.55000000000000004">
      <c r="A858" t="s">
        <v>24</v>
      </c>
      <c r="B858" t="s">
        <v>5</v>
      </c>
      <c r="C858">
        <v>2007</v>
      </c>
      <c r="D858">
        <v>35809665000</v>
      </c>
    </row>
    <row r="859" spans="1:4" x14ac:dyDescent="0.55000000000000004">
      <c r="A859" t="s">
        <v>24</v>
      </c>
      <c r="B859" t="s">
        <v>5</v>
      </c>
      <c r="C859">
        <v>2008</v>
      </c>
      <c r="D859">
        <v>36516774000</v>
      </c>
    </row>
    <row r="860" spans="1:4" x14ac:dyDescent="0.55000000000000004">
      <c r="A860" t="s">
        <v>24</v>
      </c>
      <c r="B860" t="s">
        <v>5</v>
      </c>
      <c r="C860">
        <v>2009</v>
      </c>
      <c r="D860">
        <v>36768470000</v>
      </c>
    </row>
    <row r="861" spans="1:4" x14ac:dyDescent="0.55000000000000004">
      <c r="A861" t="s">
        <v>24</v>
      </c>
      <c r="B861" t="s">
        <v>5</v>
      </c>
      <c r="C861">
        <v>2010</v>
      </c>
      <c r="D861">
        <v>36644690000</v>
      </c>
    </row>
    <row r="862" spans="1:4" x14ac:dyDescent="0.55000000000000004">
      <c r="A862" t="s">
        <v>24</v>
      </c>
      <c r="B862" t="s">
        <v>5</v>
      </c>
      <c r="C862">
        <v>2011</v>
      </c>
      <c r="D862">
        <v>36214340000</v>
      </c>
    </row>
    <row r="863" spans="1:4" x14ac:dyDescent="0.55000000000000004">
      <c r="A863" t="s">
        <v>24</v>
      </c>
      <c r="B863" t="s">
        <v>5</v>
      </c>
      <c r="C863">
        <v>2012</v>
      </c>
      <c r="D863">
        <v>35536605000</v>
      </c>
    </row>
    <row r="864" spans="1:4" x14ac:dyDescent="0.55000000000000004">
      <c r="A864" t="s">
        <v>24</v>
      </c>
      <c r="B864" t="s">
        <v>5</v>
      </c>
      <c r="C864">
        <v>2013</v>
      </c>
      <c r="D864">
        <v>34662232000</v>
      </c>
    </row>
    <row r="865" spans="1:4" x14ac:dyDescent="0.55000000000000004">
      <c r="A865" t="s">
        <v>24</v>
      </c>
      <c r="B865" t="s">
        <v>5</v>
      </c>
      <c r="C865">
        <v>2014</v>
      </c>
      <c r="D865">
        <v>33634564000</v>
      </c>
    </row>
    <row r="866" spans="1:4" x14ac:dyDescent="0.55000000000000004">
      <c r="A866" t="s">
        <v>24</v>
      </c>
      <c r="B866" t="s">
        <v>5</v>
      </c>
      <c r="C866">
        <v>2015</v>
      </c>
      <c r="D866">
        <v>32490490000</v>
      </c>
    </row>
    <row r="867" spans="1:4" x14ac:dyDescent="0.55000000000000004">
      <c r="A867" t="s">
        <v>24</v>
      </c>
      <c r="B867" t="s">
        <v>5</v>
      </c>
      <c r="C867">
        <v>2016</v>
      </c>
      <c r="D867">
        <v>31261295000</v>
      </c>
    </row>
    <row r="868" spans="1:4" x14ac:dyDescent="0.55000000000000004">
      <c r="A868" t="s">
        <v>24</v>
      </c>
      <c r="B868" t="s">
        <v>5</v>
      </c>
      <c r="C868">
        <v>2017</v>
      </c>
      <c r="D868">
        <v>29973380000</v>
      </c>
    </row>
    <row r="869" spans="1:4" x14ac:dyDescent="0.55000000000000004">
      <c r="A869" t="s">
        <v>24</v>
      </c>
      <c r="B869" t="s">
        <v>5</v>
      </c>
      <c r="C869">
        <v>2018</v>
      </c>
      <c r="D869">
        <v>28648899000</v>
      </c>
    </row>
    <row r="870" spans="1:4" x14ac:dyDescent="0.55000000000000004">
      <c r="A870" t="s">
        <v>24</v>
      </c>
      <c r="B870" t="s">
        <v>5</v>
      </c>
      <c r="C870">
        <v>2019</v>
      </c>
      <c r="D870">
        <v>27306344000</v>
      </c>
    </row>
    <row r="871" spans="1:4" x14ac:dyDescent="0.55000000000000004">
      <c r="A871" t="s">
        <v>24</v>
      </c>
      <c r="B871" t="s">
        <v>5</v>
      </c>
      <c r="C871">
        <v>2020</v>
      </c>
      <c r="D871">
        <v>25961032000</v>
      </c>
    </row>
    <row r="872" spans="1:4" x14ac:dyDescent="0.55000000000000004">
      <c r="A872" t="s">
        <v>24</v>
      </c>
      <c r="B872" t="s">
        <v>5</v>
      </c>
      <c r="C872">
        <v>2021</v>
      </c>
      <c r="D872">
        <v>24625529000</v>
      </c>
    </row>
    <row r="873" spans="1:4" x14ac:dyDescent="0.55000000000000004">
      <c r="A873" t="s">
        <v>24</v>
      </c>
      <c r="B873" t="s">
        <v>5</v>
      </c>
      <c r="C873">
        <v>2022</v>
      </c>
      <c r="D873">
        <v>23310057000</v>
      </c>
    </row>
    <row r="874" spans="1:4" x14ac:dyDescent="0.55000000000000004">
      <c r="A874" t="s">
        <v>24</v>
      </c>
      <c r="B874" t="s">
        <v>5</v>
      </c>
      <c r="C874">
        <v>2023</v>
      </c>
      <c r="D874">
        <v>22022806000</v>
      </c>
    </row>
    <row r="875" spans="1:4" x14ac:dyDescent="0.55000000000000004">
      <c r="A875" t="s">
        <v>24</v>
      </c>
      <c r="B875" t="s">
        <v>5</v>
      </c>
      <c r="C875">
        <v>2024</v>
      </c>
      <c r="D875">
        <v>20770234000</v>
      </c>
    </row>
    <row r="876" spans="1:4" x14ac:dyDescent="0.55000000000000004">
      <c r="A876" t="s">
        <v>24</v>
      </c>
      <c r="B876" t="s">
        <v>5</v>
      </c>
      <c r="C876">
        <v>2025</v>
      </c>
      <c r="D876">
        <v>19557330000</v>
      </c>
    </row>
    <row r="877" spans="1:4" x14ac:dyDescent="0.55000000000000004">
      <c r="A877" t="s">
        <v>24</v>
      </c>
      <c r="B877" t="s">
        <v>5</v>
      </c>
      <c r="C877">
        <v>2026</v>
      </c>
      <c r="D877">
        <v>18387816000</v>
      </c>
    </row>
    <row r="878" spans="1:4" x14ac:dyDescent="0.55000000000000004">
      <c r="A878" t="s">
        <v>24</v>
      </c>
      <c r="B878" t="s">
        <v>5</v>
      </c>
      <c r="C878">
        <v>2027</v>
      </c>
      <c r="D878">
        <v>17264361000</v>
      </c>
    </row>
    <row r="879" spans="1:4" x14ac:dyDescent="0.55000000000000004">
      <c r="A879" t="s">
        <v>24</v>
      </c>
      <c r="B879" t="s">
        <v>5</v>
      </c>
      <c r="C879">
        <v>2028</v>
      </c>
      <c r="D879">
        <v>16188732000</v>
      </c>
    </row>
    <row r="880" spans="1:4" x14ac:dyDescent="0.55000000000000004">
      <c r="A880" t="s">
        <v>24</v>
      </c>
      <c r="B880" t="s">
        <v>5</v>
      </c>
      <c r="C880">
        <v>2029</v>
      </c>
      <c r="D880">
        <v>15161953000</v>
      </c>
    </row>
    <row r="881" spans="1:4" x14ac:dyDescent="0.55000000000000004">
      <c r="A881" t="s">
        <v>24</v>
      </c>
      <c r="B881" t="s">
        <v>5</v>
      </c>
      <c r="C881">
        <v>2030</v>
      </c>
      <c r="D881">
        <v>14184420000</v>
      </c>
    </row>
    <row r="882" spans="1:4" x14ac:dyDescent="0.55000000000000004">
      <c r="A882" t="s">
        <v>24</v>
      </c>
      <c r="B882" t="s">
        <v>5</v>
      </c>
      <c r="C882">
        <v>2031</v>
      </c>
      <c r="D882">
        <v>13256021000</v>
      </c>
    </row>
    <row r="883" spans="1:4" x14ac:dyDescent="0.55000000000000004">
      <c r="A883" t="s">
        <v>24</v>
      </c>
      <c r="B883" t="s">
        <v>5</v>
      </c>
      <c r="C883">
        <v>2032</v>
      </c>
      <c r="D883">
        <v>12376218000</v>
      </c>
    </row>
    <row r="884" spans="1:4" x14ac:dyDescent="0.55000000000000004">
      <c r="A884" t="s">
        <v>24</v>
      </c>
      <c r="B884" t="s">
        <v>5</v>
      </c>
      <c r="C884">
        <v>2033</v>
      </c>
      <c r="D884">
        <v>11544137000</v>
      </c>
    </row>
    <row r="885" spans="1:4" x14ac:dyDescent="0.55000000000000004">
      <c r="A885" t="s">
        <v>24</v>
      </c>
      <c r="B885" t="s">
        <v>5</v>
      </c>
      <c r="C885">
        <v>2034</v>
      </c>
      <c r="D885">
        <v>10758632000</v>
      </c>
    </row>
    <row r="886" spans="1:4" x14ac:dyDescent="0.55000000000000004">
      <c r="A886" t="s">
        <v>24</v>
      </c>
      <c r="B886" t="s">
        <v>5</v>
      </c>
      <c r="C886">
        <v>2035</v>
      </c>
      <c r="D886">
        <v>10018349000</v>
      </c>
    </row>
    <row r="887" spans="1:4" x14ac:dyDescent="0.55000000000000004">
      <c r="A887" t="s">
        <v>24</v>
      </c>
      <c r="B887" t="s">
        <v>5</v>
      </c>
      <c r="C887">
        <v>2036</v>
      </c>
      <c r="D887">
        <v>9321767000</v>
      </c>
    </row>
    <row r="888" spans="1:4" x14ac:dyDescent="0.55000000000000004">
      <c r="A888" t="s">
        <v>24</v>
      </c>
      <c r="B888" t="s">
        <v>5</v>
      </c>
      <c r="C888">
        <v>2037</v>
      </c>
      <c r="D888">
        <v>8667251000</v>
      </c>
    </row>
    <row r="889" spans="1:4" x14ac:dyDescent="0.55000000000000004">
      <c r="A889" t="s">
        <v>24</v>
      </c>
      <c r="B889" t="s">
        <v>5</v>
      </c>
      <c r="C889">
        <v>2038</v>
      </c>
      <c r="D889">
        <v>8053082600</v>
      </c>
    </row>
    <row r="890" spans="1:4" x14ac:dyDescent="0.55000000000000004">
      <c r="A890" t="s">
        <v>24</v>
      </c>
      <c r="B890" t="s">
        <v>5</v>
      </c>
      <c r="C890">
        <v>2039</v>
      </c>
      <c r="D890">
        <v>7477491700</v>
      </c>
    </row>
    <row r="891" spans="1:4" x14ac:dyDescent="0.55000000000000004">
      <c r="A891" t="s">
        <v>24</v>
      </c>
      <c r="B891" t="s">
        <v>5</v>
      </c>
      <c r="C891">
        <v>2040</v>
      </c>
      <c r="D891">
        <v>6938681300</v>
      </c>
    </row>
    <row r="892" spans="1:4" x14ac:dyDescent="0.55000000000000004">
      <c r="A892" t="s">
        <v>24</v>
      </c>
      <c r="B892" t="s">
        <v>5</v>
      </c>
      <c r="C892">
        <v>2041</v>
      </c>
      <c r="D892">
        <v>6434849000</v>
      </c>
    </row>
    <row r="893" spans="1:4" x14ac:dyDescent="0.55000000000000004">
      <c r="A893" t="s">
        <v>24</v>
      </c>
      <c r="B893" t="s">
        <v>5</v>
      </c>
      <c r="C893">
        <v>2042</v>
      </c>
      <c r="D893">
        <v>5964202000</v>
      </c>
    </row>
    <row r="894" spans="1:4" x14ac:dyDescent="0.55000000000000004">
      <c r="A894" t="s">
        <v>24</v>
      </c>
      <c r="B894" t="s">
        <v>5</v>
      </c>
      <c r="C894">
        <v>2043</v>
      </c>
      <c r="D894">
        <v>5524977000</v>
      </c>
    </row>
    <row r="895" spans="1:4" x14ac:dyDescent="0.55000000000000004">
      <c r="A895" t="s">
        <v>24</v>
      </c>
      <c r="B895" t="s">
        <v>5</v>
      </c>
      <c r="C895">
        <v>2044</v>
      </c>
      <c r="D895">
        <v>5115441700</v>
      </c>
    </row>
    <row r="896" spans="1:4" x14ac:dyDescent="0.55000000000000004">
      <c r="A896" t="s">
        <v>24</v>
      </c>
      <c r="B896" t="s">
        <v>5</v>
      </c>
      <c r="C896">
        <v>2045</v>
      </c>
      <c r="D896">
        <v>4733915600</v>
      </c>
    </row>
    <row r="897" spans="1:4" x14ac:dyDescent="0.55000000000000004">
      <c r="A897" t="s">
        <v>24</v>
      </c>
      <c r="B897" t="s">
        <v>5</v>
      </c>
      <c r="C897">
        <v>2046</v>
      </c>
      <c r="D897">
        <v>4378766000</v>
      </c>
    </row>
    <row r="898" spans="1:4" x14ac:dyDescent="0.55000000000000004">
      <c r="A898" t="s">
        <v>24</v>
      </c>
      <c r="B898" t="s">
        <v>5</v>
      </c>
      <c r="C898">
        <v>2047</v>
      </c>
      <c r="D898">
        <v>4048419000</v>
      </c>
    </row>
    <row r="899" spans="1:4" x14ac:dyDescent="0.55000000000000004">
      <c r="A899" t="s">
        <v>24</v>
      </c>
      <c r="B899" t="s">
        <v>5</v>
      </c>
      <c r="C899">
        <v>2048</v>
      </c>
      <c r="D899">
        <v>3741364000</v>
      </c>
    </row>
    <row r="900" spans="1:4" x14ac:dyDescent="0.55000000000000004">
      <c r="A900" t="s">
        <v>24</v>
      </c>
      <c r="B900" t="s">
        <v>5</v>
      </c>
      <c r="C900">
        <v>2049</v>
      </c>
      <c r="D900">
        <v>3456152000</v>
      </c>
    </row>
    <row r="901" spans="1:4" x14ac:dyDescent="0.55000000000000004">
      <c r="A901" t="s">
        <v>24</v>
      </c>
      <c r="B901" t="s">
        <v>5</v>
      </c>
      <c r="C901">
        <v>2050</v>
      </c>
      <c r="D901">
        <v>3191401000</v>
      </c>
    </row>
    <row r="902" spans="1:4" x14ac:dyDescent="0.55000000000000004">
      <c r="A902" t="s">
        <v>24</v>
      </c>
      <c r="B902" t="s">
        <v>5</v>
      </c>
      <c r="C902">
        <v>2051</v>
      </c>
      <c r="D902">
        <v>2945793000</v>
      </c>
    </row>
    <row r="903" spans="1:4" x14ac:dyDescent="0.55000000000000004">
      <c r="A903" t="s">
        <v>24</v>
      </c>
      <c r="B903" t="s">
        <v>5</v>
      </c>
      <c r="C903">
        <v>2052</v>
      </c>
      <c r="D903">
        <v>2718078000</v>
      </c>
    </row>
    <row r="904" spans="1:4" x14ac:dyDescent="0.55000000000000004">
      <c r="A904" t="s">
        <v>24</v>
      </c>
      <c r="B904" t="s">
        <v>5</v>
      </c>
      <c r="C904">
        <v>2053</v>
      </c>
      <c r="D904">
        <v>2507070000</v>
      </c>
    </row>
    <row r="905" spans="1:4" x14ac:dyDescent="0.55000000000000004">
      <c r="A905" t="s">
        <v>24</v>
      </c>
      <c r="B905" t="s">
        <v>5</v>
      </c>
      <c r="C905">
        <v>2054</v>
      </c>
      <c r="D905">
        <v>2311646000</v>
      </c>
    </row>
    <row r="906" spans="1:4" x14ac:dyDescent="0.55000000000000004">
      <c r="A906" t="s">
        <v>24</v>
      </c>
      <c r="B906" t="s">
        <v>5</v>
      </c>
      <c r="C906">
        <v>2055</v>
      </c>
      <c r="D906">
        <v>2130748900</v>
      </c>
    </row>
    <row r="907" spans="1:4" x14ac:dyDescent="0.55000000000000004">
      <c r="A907" t="s">
        <v>24</v>
      </c>
      <c r="B907" t="s">
        <v>5</v>
      </c>
      <c r="C907">
        <v>2056</v>
      </c>
      <c r="D907">
        <v>1963380000</v>
      </c>
    </row>
    <row r="908" spans="1:4" x14ac:dyDescent="0.55000000000000004">
      <c r="A908" t="s">
        <v>24</v>
      </c>
      <c r="B908" t="s">
        <v>5</v>
      </c>
      <c r="C908">
        <v>2057</v>
      </c>
      <c r="D908">
        <v>1808598000</v>
      </c>
    </row>
    <row r="909" spans="1:4" x14ac:dyDescent="0.55000000000000004">
      <c r="A909" t="s">
        <v>24</v>
      </c>
      <c r="B909" t="s">
        <v>5</v>
      </c>
      <c r="C909">
        <v>2058</v>
      </c>
      <c r="D909">
        <v>1665521900</v>
      </c>
    </row>
    <row r="910" spans="1:4" x14ac:dyDescent="0.55000000000000004">
      <c r="A910" t="s">
        <v>24</v>
      </c>
      <c r="B910" t="s">
        <v>5</v>
      </c>
      <c r="C910">
        <v>2059</v>
      </c>
      <c r="D910">
        <v>1533323000</v>
      </c>
    </row>
    <row r="911" spans="1:4" x14ac:dyDescent="0.55000000000000004">
      <c r="A911" t="s">
        <v>24</v>
      </c>
      <c r="B911" t="s">
        <v>5</v>
      </c>
      <c r="C911">
        <v>2060</v>
      </c>
      <c r="D911">
        <v>1411223000</v>
      </c>
    </row>
    <row r="912" spans="1:4" x14ac:dyDescent="0.55000000000000004">
      <c r="A912" t="s">
        <v>24</v>
      </c>
      <c r="B912" t="s">
        <v>5</v>
      </c>
      <c r="C912">
        <v>2061</v>
      </c>
      <c r="D912">
        <v>1298496000</v>
      </c>
    </row>
    <row r="913" spans="1:4" x14ac:dyDescent="0.55000000000000004">
      <c r="A913" t="s">
        <v>24</v>
      </c>
      <c r="B913" t="s">
        <v>5</v>
      </c>
      <c r="C913">
        <v>2062</v>
      </c>
      <c r="D913">
        <v>1194462000</v>
      </c>
    </row>
    <row r="914" spans="1:4" x14ac:dyDescent="0.55000000000000004">
      <c r="A914" t="s">
        <v>24</v>
      </c>
      <c r="B914" t="s">
        <v>5</v>
      </c>
      <c r="C914">
        <v>2063</v>
      </c>
      <c r="D914">
        <v>1098485000</v>
      </c>
    </row>
    <row r="915" spans="1:4" x14ac:dyDescent="0.55000000000000004">
      <c r="A915" t="s">
        <v>24</v>
      </c>
      <c r="B915" t="s">
        <v>5</v>
      </c>
      <c r="C915">
        <v>2064</v>
      </c>
      <c r="D915">
        <v>1009973060</v>
      </c>
    </row>
    <row r="916" spans="1:4" x14ac:dyDescent="0.55000000000000004">
      <c r="A916" t="s">
        <v>24</v>
      </c>
      <c r="B916" t="s">
        <v>5</v>
      </c>
      <c r="C916">
        <v>2065</v>
      </c>
      <c r="D916">
        <v>928373000</v>
      </c>
    </row>
    <row r="917" spans="1:4" x14ac:dyDescent="0.55000000000000004">
      <c r="A917" t="s">
        <v>24</v>
      </c>
      <c r="B917" t="s">
        <v>5</v>
      </c>
      <c r="C917">
        <v>2066</v>
      </c>
      <c r="D917">
        <v>853168000</v>
      </c>
    </row>
    <row r="918" spans="1:4" x14ac:dyDescent="0.55000000000000004">
      <c r="A918" t="s">
        <v>24</v>
      </c>
      <c r="B918" t="s">
        <v>5</v>
      </c>
      <c r="C918">
        <v>2067</v>
      </c>
      <c r="D918">
        <v>783881000</v>
      </c>
    </row>
    <row r="919" spans="1:4" x14ac:dyDescent="0.55000000000000004">
      <c r="A919" t="s">
        <v>24</v>
      </c>
      <c r="B919" t="s">
        <v>5</v>
      </c>
      <c r="C919">
        <v>2068</v>
      </c>
      <c r="D919">
        <v>720065000</v>
      </c>
    </row>
    <row r="920" spans="1:4" x14ac:dyDescent="0.55000000000000004">
      <c r="A920" t="s">
        <v>24</v>
      </c>
      <c r="B920" t="s">
        <v>5</v>
      </c>
      <c r="C920">
        <v>2069</v>
      </c>
      <c r="D920">
        <v>661304000</v>
      </c>
    </row>
    <row r="921" spans="1:4" x14ac:dyDescent="0.55000000000000004">
      <c r="A921" t="s">
        <v>24</v>
      </c>
      <c r="B921" t="s">
        <v>5</v>
      </c>
      <c r="C921">
        <v>2070</v>
      </c>
      <c r="D921">
        <v>607215000</v>
      </c>
    </row>
    <row r="922" spans="1:4" x14ac:dyDescent="0.55000000000000004">
      <c r="A922" t="s">
        <v>24</v>
      </c>
      <c r="B922" t="s">
        <v>5</v>
      </c>
      <c r="C922">
        <v>2071</v>
      </c>
      <c r="D922">
        <v>557438000</v>
      </c>
    </row>
    <row r="923" spans="1:4" x14ac:dyDescent="0.55000000000000004">
      <c r="A923" t="s">
        <v>24</v>
      </c>
      <c r="B923" t="s">
        <v>5</v>
      </c>
      <c r="C923">
        <v>2072</v>
      </c>
      <c r="D923">
        <v>511643000</v>
      </c>
    </row>
    <row r="924" spans="1:4" x14ac:dyDescent="0.55000000000000004">
      <c r="A924" t="s">
        <v>24</v>
      </c>
      <c r="B924" t="s">
        <v>5</v>
      </c>
      <c r="C924">
        <v>2073</v>
      </c>
      <c r="D924">
        <v>469522000</v>
      </c>
    </row>
    <row r="925" spans="1:4" x14ac:dyDescent="0.55000000000000004">
      <c r="A925" t="s">
        <v>24</v>
      </c>
      <c r="B925" t="s">
        <v>5</v>
      </c>
      <c r="C925">
        <v>2074</v>
      </c>
      <c r="D925">
        <v>430790000</v>
      </c>
    </row>
    <row r="926" spans="1:4" x14ac:dyDescent="0.55000000000000004">
      <c r="A926" t="s">
        <v>24</v>
      </c>
      <c r="B926" t="s">
        <v>5</v>
      </c>
      <c r="C926">
        <v>2075</v>
      </c>
      <c r="D926">
        <v>395182000</v>
      </c>
    </row>
    <row r="927" spans="1:4" x14ac:dyDescent="0.55000000000000004">
      <c r="A927" t="s">
        <v>24</v>
      </c>
      <c r="B927" t="s">
        <v>5</v>
      </c>
      <c r="C927">
        <v>2076</v>
      </c>
      <c r="D927">
        <v>362455000</v>
      </c>
    </row>
    <row r="928" spans="1:4" x14ac:dyDescent="0.55000000000000004">
      <c r="A928" t="s">
        <v>24</v>
      </c>
      <c r="B928" t="s">
        <v>5</v>
      </c>
      <c r="C928">
        <v>2077</v>
      </c>
      <c r="D928">
        <v>332381020</v>
      </c>
    </row>
    <row r="929" spans="1:4" x14ac:dyDescent="0.55000000000000004">
      <c r="A929" t="s">
        <v>24</v>
      </c>
      <c r="B929" t="s">
        <v>5</v>
      </c>
      <c r="C929">
        <v>2078</v>
      </c>
      <c r="D929">
        <v>304753000</v>
      </c>
    </row>
    <row r="930" spans="1:4" x14ac:dyDescent="0.55000000000000004">
      <c r="A930" t="s">
        <v>24</v>
      </c>
      <c r="B930" t="s">
        <v>5</v>
      </c>
      <c r="C930">
        <v>2079</v>
      </c>
      <c r="D930">
        <v>279377020</v>
      </c>
    </row>
    <row r="931" spans="1:4" x14ac:dyDescent="0.55000000000000004">
      <c r="A931" t="s">
        <v>24</v>
      </c>
      <c r="B931" t="s">
        <v>5</v>
      </c>
      <c r="C931">
        <v>2080</v>
      </c>
      <c r="D931">
        <v>256073000</v>
      </c>
    </row>
    <row r="932" spans="1:4" x14ac:dyDescent="0.55000000000000004">
      <c r="A932" t="s">
        <v>24</v>
      </c>
      <c r="B932" t="s">
        <v>5</v>
      </c>
      <c r="C932">
        <v>2081</v>
      </c>
      <c r="D932">
        <v>234677010</v>
      </c>
    </row>
    <row r="933" spans="1:4" x14ac:dyDescent="0.55000000000000004">
      <c r="A933" t="s">
        <v>24</v>
      </c>
      <c r="B933" t="s">
        <v>5</v>
      </c>
      <c r="C933">
        <v>2082</v>
      </c>
      <c r="D933">
        <v>215037010</v>
      </c>
    </row>
    <row r="934" spans="1:4" x14ac:dyDescent="0.55000000000000004">
      <c r="A934" t="s">
        <v>24</v>
      </c>
      <c r="B934" t="s">
        <v>5</v>
      </c>
      <c r="C934">
        <v>2083</v>
      </c>
      <c r="D934">
        <v>197012000</v>
      </c>
    </row>
    <row r="935" spans="1:4" x14ac:dyDescent="0.55000000000000004">
      <c r="A935" t="s">
        <v>24</v>
      </c>
      <c r="B935" t="s">
        <v>5</v>
      </c>
      <c r="C935">
        <v>2084</v>
      </c>
      <c r="D935">
        <v>180472000</v>
      </c>
    </row>
    <row r="936" spans="1:4" x14ac:dyDescent="0.55000000000000004">
      <c r="A936" t="s">
        <v>24</v>
      </c>
      <c r="B936" t="s">
        <v>5</v>
      </c>
      <c r="C936">
        <v>2085</v>
      </c>
      <c r="D936">
        <v>165298000</v>
      </c>
    </row>
    <row r="937" spans="1:4" x14ac:dyDescent="0.55000000000000004">
      <c r="A937" t="s">
        <v>24</v>
      </c>
      <c r="B937" t="s">
        <v>5</v>
      </c>
      <c r="C937">
        <v>2086</v>
      </c>
      <c r="D937">
        <v>151380000</v>
      </c>
    </row>
    <row r="938" spans="1:4" x14ac:dyDescent="0.55000000000000004">
      <c r="A938" t="s">
        <v>24</v>
      </c>
      <c r="B938" t="s">
        <v>5</v>
      </c>
      <c r="C938">
        <v>2087</v>
      </c>
      <c r="D938">
        <v>138614000</v>
      </c>
    </row>
    <row r="939" spans="1:4" x14ac:dyDescent="0.55000000000000004">
      <c r="A939" t="s">
        <v>24</v>
      </c>
      <c r="B939" t="s">
        <v>5</v>
      </c>
      <c r="C939">
        <v>2088</v>
      </c>
      <c r="D939">
        <v>126909000</v>
      </c>
    </row>
    <row r="940" spans="1:4" x14ac:dyDescent="0.55000000000000004">
      <c r="A940" t="s">
        <v>24</v>
      </c>
      <c r="B940" t="s">
        <v>5</v>
      </c>
      <c r="C940">
        <v>2089</v>
      </c>
      <c r="D940">
        <v>116178000</v>
      </c>
    </row>
    <row r="941" spans="1:4" x14ac:dyDescent="0.55000000000000004">
      <c r="A941" t="s">
        <v>24</v>
      </c>
      <c r="B941" t="s">
        <v>5</v>
      </c>
      <c r="C941">
        <v>2090</v>
      </c>
      <c r="D941">
        <v>106341000</v>
      </c>
    </row>
    <row r="942" spans="1:4" x14ac:dyDescent="0.55000000000000004">
      <c r="A942" t="s">
        <v>24</v>
      </c>
      <c r="B942" t="s">
        <v>5</v>
      </c>
      <c r="C942">
        <v>2091</v>
      </c>
      <c r="D942">
        <v>97325000</v>
      </c>
    </row>
    <row r="943" spans="1:4" x14ac:dyDescent="0.55000000000000004">
      <c r="A943" t="s">
        <v>24</v>
      </c>
      <c r="B943" t="s">
        <v>5</v>
      </c>
      <c r="C943">
        <v>2092</v>
      </c>
      <c r="D943">
        <v>89063000</v>
      </c>
    </row>
    <row r="944" spans="1:4" x14ac:dyDescent="0.55000000000000004">
      <c r="A944" t="s">
        <v>24</v>
      </c>
      <c r="B944" t="s">
        <v>5</v>
      </c>
      <c r="C944">
        <v>2093</v>
      </c>
      <c r="D944">
        <v>81492000</v>
      </c>
    </row>
    <row r="945" spans="1:4" x14ac:dyDescent="0.55000000000000004">
      <c r="A945" t="s">
        <v>24</v>
      </c>
      <c r="B945" t="s">
        <v>5</v>
      </c>
      <c r="C945">
        <v>2094</v>
      </c>
      <c r="D945">
        <v>74557000</v>
      </c>
    </row>
    <row r="946" spans="1:4" x14ac:dyDescent="0.55000000000000004">
      <c r="A946" t="s">
        <v>24</v>
      </c>
      <c r="B946" t="s">
        <v>5</v>
      </c>
      <c r="C946">
        <v>2095</v>
      </c>
      <c r="D946">
        <v>68205000</v>
      </c>
    </row>
    <row r="947" spans="1:4" x14ac:dyDescent="0.55000000000000004">
      <c r="A947" t="s">
        <v>24</v>
      </c>
      <c r="B947" t="s">
        <v>5</v>
      </c>
      <c r="C947">
        <v>2096</v>
      </c>
      <c r="D947">
        <v>62387000</v>
      </c>
    </row>
    <row r="948" spans="1:4" x14ac:dyDescent="0.55000000000000004">
      <c r="A948" t="s">
        <v>24</v>
      </c>
      <c r="B948" t="s">
        <v>5</v>
      </c>
      <c r="C948">
        <v>2097</v>
      </c>
      <c r="D948">
        <v>57059000</v>
      </c>
    </row>
    <row r="949" spans="1:4" x14ac:dyDescent="0.55000000000000004">
      <c r="A949" t="s">
        <v>24</v>
      </c>
      <c r="B949" t="s">
        <v>5</v>
      </c>
      <c r="C949">
        <v>2098</v>
      </c>
      <c r="D949">
        <v>52181000</v>
      </c>
    </row>
    <row r="950" spans="1:4" x14ac:dyDescent="0.55000000000000004">
      <c r="A950" t="s">
        <v>24</v>
      </c>
      <c r="B950" t="s">
        <v>5</v>
      </c>
      <c r="C950">
        <v>2099</v>
      </c>
      <c r="D950">
        <v>47714000</v>
      </c>
    </row>
    <row r="951" spans="1:4" x14ac:dyDescent="0.55000000000000004">
      <c r="A951" t="s">
        <v>24</v>
      </c>
      <c r="B951" t="s">
        <v>5</v>
      </c>
      <c r="C951">
        <v>2100</v>
      </c>
      <c r="D951">
        <v>43626000</v>
      </c>
    </row>
    <row r="952" spans="1:4" x14ac:dyDescent="0.55000000000000004">
      <c r="A952" t="s">
        <v>25</v>
      </c>
      <c r="B952" t="s">
        <v>5</v>
      </c>
      <c r="C952">
        <v>2008</v>
      </c>
      <c r="D952">
        <v>36752056000</v>
      </c>
    </row>
    <row r="953" spans="1:4" x14ac:dyDescent="0.55000000000000004">
      <c r="A953" t="s">
        <v>25</v>
      </c>
      <c r="B953" t="s">
        <v>5</v>
      </c>
      <c r="C953">
        <v>2009</v>
      </c>
      <c r="D953">
        <v>37302980000</v>
      </c>
    </row>
    <row r="954" spans="1:4" x14ac:dyDescent="0.55000000000000004">
      <c r="A954" t="s">
        <v>25</v>
      </c>
      <c r="B954" t="s">
        <v>5</v>
      </c>
      <c r="C954">
        <v>2010</v>
      </c>
      <c r="D954">
        <v>37384400000</v>
      </c>
    </row>
    <row r="955" spans="1:4" x14ac:dyDescent="0.55000000000000004">
      <c r="A955" t="s">
        <v>25</v>
      </c>
      <c r="B955" t="s">
        <v>5</v>
      </c>
      <c r="C955">
        <v>2011</v>
      </c>
      <c r="D955">
        <v>37083894000</v>
      </c>
    </row>
    <row r="956" spans="1:4" x14ac:dyDescent="0.55000000000000004">
      <c r="A956" t="s">
        <v>25</v>
      </c>
      <c r="B956" t="s">
        <v>5</v>
      </c>
      <c r="C956">
        <v>2012</v>
      </c>
      <c r="D956">
        <v>36476300000</v>
      </c>
    </row>
    <row r="957" spans="1:4" x14ac:dyDescent="0.55000000000000004">
      <c r="A957" t="s">
        <v>25</v>
      </c>
      <c r="B957" t="s">
        <v>5</v>
      </c>
      <c r="C957">
        <v>2013</v>
      </c>
      <c r="D957">
        <v>35625400000</v>
      </c>
    </row>
    <row r="958" spans="1:4" x14ac:dyDescent="0.55000000000000004">
      <c r="A958" t="s">
        <v>25</v>
      </c>
      <c r="B958" t="s">
        <v>5</v>
      </c>
      <c r="C958">
        <v>2014</v>
      </c>
      <c r="D958">
        <v>34585320000</v>
      </c>
    </row>
    <row r="959" spans="1:4" x14ac:dyDescent="0.55000000000000004">
      <c r="A959" t="s">
        <v>25</v>
      </c>
      <c r="B959" t="s">
        <v>5</v>
      </c>
      <c r="C959">
        <v>2015</v>
      </c>
      <c r="D959">
        <v>33401883000</v>
      </c>
    </row>
    <row r="960" spans="1:4" x14ac:dyDescent="0.55000000000000004">
      <c r="A960" t="s">
        <v>25</v>
      </c>
      <c r="B960" t="s">
        <v>5</v>
      </c>
      <c r="C960">
        <v>2016</v>
      </c>
      <c r="D960">
        <v>32113682000</v>
      </c>
    </row>
    <row r="961" spans="1:4" x14ac:dyDescent="0.55000000000000004">
      <c r="A961" t="s">
        <v>25</v>
      </c>
      <c r="B961" t="s">
        <v>5</v>
      </c>
      <c r="C961">
        <v>2017</v>
      </c>
      <c r="D961">
        <v>30753063000</v>
      </c>
    </row>
    <row r="962" spans="1:4" x14ac:dyDescent="0.55000000000000004">
      <c r="A962" t="s">
        <v>25</v>
      </c>
      <c r="B962" t="s">
        <v>5</v>
      </c>
      <c r="C962">
        <v>2018</v>
      </c>
      <c r="D962">
        <v>29347006000</v>
      </c>
    </row>
    <row r="963" spans="1:4" x14ac:dyDescent="0.55000000000000004">
      <c r="A963" t="s">
        <v>25</v>
      </c>
      <c r="B963" t="s">
        <v>5</v>
      </c>
      <c r="C963">
        <v>2019</v>
      </c>
      <c r="D963">
        <v>27917853000</v>
      </c>
    </row>
    <row r="964" spans="1:4" x14ac:dyDescent="0.55000000000000004">
      <c r="A964" t="s">
        <v>25</v>
      </c>
      <c r="B964" t="s">
        <v>5</v>
      </c>
      <c r="C964">
        <v>2020</v>
      </c>
      <c r="D964">
        <v>26483964000</v>
      </c>
    </row>
    <row r="965" spans="1:4" x14ac:dyDescent="0.55000000000000004">
      <c r="A965" t="s">
        <v>25</v>
      </c>
      <c r="B965" t="s">
        <v>5</v>
      </c>
      <c r="C965">
        <v>2021</v>
      </c>
      <c r="D965">
        <v>25060290000</v>
      </c>
    </row>
    <row r="966" spans="1:4" x14ac:dyDescent="0.55000000000000004">
      <c r="A966" t="s">
        <v>25</v>
      </c>
      <c r="B966" t="s">
        <v>5</v>
      </c>
      <c r="C966">
        <v>2022</v>
      </c>
      <c r="D966">
        <v>23658875000</v>
      </c>
    </row>
    <row r="967" spans="1:4" x14ac:dyDescent="0.55000000000000004">
      <c r="A967" t="s">
        <v>25</v>
      </c>
      <c r="B967" t="s">
        <v>5</v>
      </c>
      <c r="C967">
        <v>2023</v>
      </c>
      <c r="D967">
        <v>22289267000</v>
      </c>
    </row>
    <row r="968" spans="1:4" x14ac:dyDescent="0.55000000000000004">
      <c r="A968" t="s">
        <v>25</v>
      </c>
      <c r="B968" t="s">
        <v>5</v>
      </c>
      <c r="C968">
        <v>2024</v>
      </c>
      <c r="D968">
        <v>20958908000</v>
      </c>
    </row>
    <row r="969" spans="1:4" x14ac:dyDescent="0.55000000000000004">
      <c r="A969" t="s">
        <v>25</v>
      </c>
      <c r="B969" t="s">
        <v>5</v>
      </c>
      <c r="C969">
        <v>2025</v>
      </c>
      <c r="D969">
        <v>19673459000</v>
      </c>
    </row>
    <row r="970" spans="1:4" x14ac:dyDescent="0.55000000000000004">
      <c r="A970" t="s">
        <v>25</v>
      </c>
      <c r="B970" t="s">
        <v>5</v>
      </c>
      <c r="C970">
        <v>2026</v>
      </c>
      <c r="D970">
        <v>18437067000</v>
      </c>
    </row>
    <row r="971" spans="1:4" x14ac:dyDescent="0.55000000000000004">
      <c r="A971" t="s">
        <v>25</v>
      </c>
      <c r="B971" t="s">
        <v>5</v>
      </c>
      <c r="C971">
        <v>2027</v>
      </c>
      <c r="D971">
        <v>17252624000</v>
      </c>
    </row>
    <row r="972" spans="1:4" x14ac:dyDescent="0.55000000000000004">
      <c r="A972" t="s">
        <v>25</v>
      </c>
      <c r="B972" t="s">
        <v>5</v>
      </c>
      <c r="C972">
        <v>2028</v>
      </c>
      <c r="D972">
        <v>16121968000</v>
      </c>
    </row>
    <row r="973" spans="1:4" x14ac:dyDescent="0.55000000000000004">
      <c r="A973" t="s">
        <v>25</v>
      </c>
      <c r="B973" t="s">
        <v>5</v>
      </c>
      <c r="C973">
        <v>2029</v>
      </c>
      <c r="D973">
        <v>15046056000</v>
      </c>
    </row>
    <row r="974" spans="1:4" x14ac:dyDescent="0.55000000000000004">
      <c r="A974" t="s">
        <v>25</v>
      </c>
      <c r="B974" t="s">
        <v>5</v>
      </c>
      <c r="C974">
        <v>2030</v>
      </c>
      <c r="D974">
        <v>14025137000</v>
      </c>
    </row>
    <row r="975" spans="1:4" x14ac:dyDescent="0.55000000000000004">
      <c r="A975" t="s">
        <v>25</v>
      </c>
      <c r="B975" t="s">
        <v>5</v>
      </c>
      <c r="C975">
        <v>2031</v>
      </c>
      <c r="D975">
        <v>13058869000</v>
      </c>
    </row>
    <row r="976" spans="1:4" x14ac:dyDescent="0.55000000000000004">
      <c r="A976" t="s">
        <v>25</v>
      </c>
      <c r="B976" t="s">
        <v>5</v>
      </c>
      <c r="C976">
        <v>2032</v>
      </c>
      <c r="D976">
        <v>12146438000</v>
      </c>
    </row>
    <row r="977" spans="1:4" x14ac:dyDescent="0.55000000000000004">
      <c r="A977" t="s">
        <v>25</v>
      </c>
      <c r="B977" t="s">
        <v>5</v>
      </c>
      <c r="C977">
        <v>2033</v>
      </c>
      <c r="D977">
        <v>11286661000</v>
      </c>
    </row>
    <row r="978" spans="1:4" x14ac:dyDescent="0.55000000000000004">
      <c r="A978" t="s">
        <v>25</v>
      </c>
      <c r="B978" t="s">
        <v>5</v>
      </c>
      <c r="C978">
        <v>2034</v>
      </c>
      <c r="D978">
        <v>10478053000</v>
      </c>
    </row>
    <row r="979" spans="1:4" x14ac:dyDescent="0.55000000000000004">
      <c r="A979" t="s">
        <v>25</v>
      </c>
      <c r="B979" t="s">
        <v>5</v>
      </c>
      <c r="C979">
        <v>2035</v>
      </c>
      <c r="D979">
        <v>9718913000</v>
      </c>
    </row>
    <row r="980" spans="1:4" x14ac:dyDescent="0.55000000000000004">
      <c r="A980" t="s">
        <v>25</v>
      </c>
      <c r="B980" t="s">
        <v>5</v>
      </c>
      <c r="C980">
        <v>2036</v>
      </c>
      <c r="D980">
        <v>9007373000</v>
      </c>
    </row>
    <row r="981" spans="1:4" x14ac:dyDescent="0.55000000000000004">
      <c r="A981" t="s">
        <v>25</v>
      </c>
      <c r="B981" t="s">
        <v>5</v>
      </c>
      <c r="C981">
        <v>2037</v>
      </c>
      <c r="D981">
        <v>8341448700</v>
      </c>
    </row>
    <row r="982" spans="1:4" x14ac:dyDescent="0.55000000000000004">
      <c r="A982" t="s">
        <v>25</v>
      </c>
      <c r="B982" t="s">
        <v>5</v>
      </c>
      <c r="C982">
        <v>2038</v>
      </c>
      <c r="D982">
        <v>7719086000</v>
      </c>
    </row>
    <row r="983" spans="1:4" x14ac:dyDescent="0.55000000000000004">
      <c r="A983" t="s">
        <v>25</v>
      </c>
      <c r="B983" t="s">
        <v>5</v>
      </c>
      <c r="C983">
        <v>2039</v>
      </c>
      <c r="D983">
        <v>7138185000</v>
      </c>
    </row>
    <row r="984" spans="1:4" x14ac:dyDescent="0.55000000000000004">
      <c r="A984" t="s">
        <v>25</v>
      </c>
      <c r="B984" t="s">
        <v>5</v>
      </c>
      <c r="C984">
        <v>2040</v>
      </c>
      <c r="D984">
        <v>6596638000</v>
      </c>
    </row>
    <row r="985" spans="1:4" x14ac:dyDescent="0.55000000000000004">
      <c r="A985" t="s">
        <v>25</v>
      </c>
      <c r="B985" t="s">
        <v>5</v>
      </c>
      <c r="C985">
        <v>2041</v>
      </c>
      <c r="D985">
        <v>6092347400</v>
      </c>
    </row>
    <row r="986" spans="1:4" x14ac:dyDescent="0.55000000000000004">
      <c r="A986" t="s">
        <v>25</v>
      </c>
      <c r="B986" t="s">
        <v>5</v>
      </c>
      <c r="C986">
        <v>2042</v>
      </c>
      <c r="D986">
        <v>5623245000</v>
      </c>
    </row>
    <row r="987" spans="1:4" x14ac:dyDescent="0.55000000000000004">
      <c r="A987" t="s">
        <v>25</v>
      </c>
      <c r="B987" t="s">
        <v>5</v>
      </c>
      <c r="C987">
        <v>2043</v>
      </c>
      <c r="D987">
        <v>5187306000</v>
      </c>
    </row>
    <row r="988" spans="1:4" x14ac:dyDescent="0.55000000000000004">
      <c r="A988" t="s">
        <v>25</v>
      </c>
      <c r="B988" t="s">
        <v>5</v>
      </c>
      <c r="C988">
        <v>2044</v>
      </c>
      <c r="D988">
        <v>4782564400</v>
      </c>
    </row>
    <row r="989" spans="1:4" x14ac:dyDescent="0.55000000000000004">
      <c r="A989" t="s">
        <v>25</v>
      </c>
      <c r="B989" t="s">
        <v>5</v>
      </c>
      <c r="C989">
        <v>2045</v>
      </c>
      <c r="D989">
        <v>4407114000</v>
      </c>
    </row>
    <row r="990" spans="1:4" x14ac:dyDescent="0.55000000000000004">
      <c r="A990" t="s">
        <v>25</v>
      </c>
      <c r="B990" t="s">
        <v>5</v>
      </c>
      <c r="C990">
        <v>2046</v>
      </c>
      <c r="D990">
        <v>4059124000</v>
      </c>
    </row>
    <row r="991" spans="1:4" x14ac:dyDescent="0.55000000000000004">
      <c r="A991" t="s">
        <v>25</v>
      </c>
      <c r="B991" t="s">
        <v>5</v>
      </c>
      <c r="C991">
        <v>2047</v>
      </c>
      <c r="D991">
        <v>3736838100</v>
      </c>
    </row>
    <row r="992" spans="1:4" x14ac:dyDescent="0.55000000000000004">
      <c r="A992" t="s">
        <v>25</v>
      </c>
      <c r="B992" t="s">
        <v>5</v>
      </c>
      <c r="C992">
        <v>2048</v>
      </c>
      <c r="D992">
        <v>3438575900</v>
      </c>
    </row>
    <row r="993" spans="1:4" x14ac:dyDescent="0.55000000000000004">
      <c r="A993" t="s">
        <v>25</v>
      </c>
      <c r="B993" t="s">
        <v>5</v>
      </c>
      <c r="C993">
        <v>2049</v>
      </c>
      <c r="D993">
        <v>3162742000</v>
      </c>
    </row>
    <row r="994" spans="1:4" x14ac:dyDescent="0.55000000000000004">
      <c r="A994" t="s">
        <v>25</v>
      </c>
      <c r="B994" t="s">
        <v>5</v>
      </c>
      <c r="C994">
        <v>2050</v>
      </c>
      <c r="D994">
        <v>2907818000</v>
      </c>
    </row>
    <row r="995" spans="1:4" x14ac:dyDescent="0.55000000000000004">
      <c r="A995" t="s">
        <v>25</v>
      </c>
      <c r="B995" t="s">
        <v>5</v>
      </c>
      <c r="C995">
        <v>2051</v>
      </c>
      <c r="D995">
        <v>2672368000</v>
      </c>
    </row>
    <row r="996" spans="1:4" x14ac:dyDescent="0.55000000000000004">
      <c r="A996" t="s">
        <v>25</v>
      </c>
      <c r="B996" t="s">
        <v>5</v>
      </c>
      <c r="C996">
        <v>2052</v>
      </c>
      <c r="D996">
        <v>2455035000</v>
      </c>
    </row>
    <row r="997" spans="1:4" x14ac:dyDescent="0.55000000000000004">
      <c r="A997" t="s">
        <v>25</v>
      </c>
      <c r="B997" t="s">
        <v>5</v>
      </c>
      <c r="C997">
        <v>2053</v>
      </c>
      <c r="D997">
        <v>2254539000</v>
      </c>
    </row>
    <row r="998" spans="1:4" x14ac:dyDescent="0.55000000000000004">
      <c r="A998" t="s">
        <v>25</v>
      </c>
      <c r="B998" t="s">
        <v>5</v>
      </c>
      <c r="C998">
        <v>2054</v>
      </c>
      <c r="D998">
        <v>2069677000</v>
      </c>
    </row>
    <row r="999" spans="1:4" x14ac:dyDescent="0.55000000000000004">
      <c r="A999" t="s">
        <v>25</v>
      </c>
      <c r="B999" t="s">
        <v>5</v>
      </c>
      <c r="C999">
        <v>2055</v>
      </c>
      <c r="D999">
        <v>1899320000</v>
      </c>
    </row>
    <row r="1000" spans="1:4" x14ac:dyDescent="0.55000000000000004">
      <c r="A1000" t="s">
        <v>25</v>
      </c>
      <c r="B1000" t="s">
        <v>5</v>
      </c>
      <c r="C1000">
        <v>2056</v>
      </c>
      <c r="D1000">
        <v>1742406000</v>
      </c>
    </row>
    <row r="1001" spans="1:4" x14ac:dyDescent="0.55000000000000004">
      <c r="A1001" t="s">
        <v>25</v>
      </c>
      <c r="B1001" t="s">
        <v>5</v>
      </c>
      <c r="C1001">
        <v>2057</v>
      </c>
      <c r="D1001">
        <v>1597945000</v>
      </c>
    </row>
    <row r="1002" spans="1:4" x14ac:dyDescent="0.55000000000000004">
      <c r="A1002" t="s">
        <v>25</v>
      </c>
      <c r="B1002" t="s">
        <v>5</v>
      </c>
      <c r="C1002">
        <v>2058</v>
      </c>
      <c r="D1002">
        <v>1465008000</v>
      </c>
    </row>
    <row r="1003" spans="1:4" x14ac:dyDescent="0.55000000000000004">
      <c r="A1003" t="s">
        <v>25</v>
      </c>
      <c r="B1003" t="s">
        <v>5</v>
      </c>
      <c r="C1003">
        <v>2059</v>
      </c>
      <c r="D1003">
        <v>1342730000</v>
      </c>
    </row>
    <row r="1004" spans="1:4" x14ac:dyDescent="0.55000000000000004">
      <c r="A1004" t="s">
        <v>25</v>
      </c>
      <c r="B1004" t="s">
        <v>5</v>
      </c>
      <c r="C1004">
        <v>2060</v>
      </c>
      <c r="D1004">
        <v>1230303100</v>
      </c>
    </row>
    <row r="1005" spans="1:4" x14ac:dyDescent="0.55000000000000004">
      <c r="A1005" t="s">
        <v>25</v>
      </c>
      <c r="B1005" t="s">
        <v>5</v>
      </c>
      <c r="C1005">
        <v>2061</v>
      </c>
      <c r="D1005">
        <v>1126975100</v>
      </c>
    </row>
    <row r="1006" spans="1:4" x14ac:dyDescent="0.55000000000000004">
      <c r="A1006" t="s">
        <v>25</v>
      </c>
      <c r="B1006" t="s">
        <v>5</v>
      </c>
      <c r="C1006">
        <v>2062</v>
      </c>
      <c r="D1006">
        <v>1032047040</v>
      </c>
    </row>
    <row r="1007" spans="1:4" x14ac:dyDescent="0.55000000000000004">
      <c r="A1007" t="s">
        <v>25</v>
      </c>
      <c r="B1007" t="s">
        <v>5</v>
      </c>
      <c r="C1007">
        <v>2063</v>
      </c>
      <c r="D1007">
        <v>944869000</v>
      </c>
    </row>
    <row r="1008" spans="1:4" x14ac:dyDescent="0.55000000000000004">
      <c r="A1008" t="s">
        <v>25</v>
      </c>
      <c r="B1008" t="s">
        <v>5</v>
      </c>
      <c r="C1008">
        <v>2064</v>
      </c>
      <c r="D1008">
        <v>864836000</v>
      </c>
    </row>
    <row r="1009" spans="1:4" x14ac:dyDescent="0.55000000000000004">
      <c r="A1009" t="s">
        <v>25</v>
      </c>
      <c r="B1009" t="s">
        <v>5</v>
      </c>
      <c r="C1009">
        <v>2065</v>
      </c>
      <c r="D1009">
        <v>791387970</v>
      </c>
    </row>
    <row r="1010" spans="1:4" x14ac:dyDescent="0.55000000000000004">
      <c r="A1010" t="s">
        <v>25</v>
      </c>
      <c r="B1010" t="s">
        <v>5</v>
      </c>
      <c r="C1010">
        <v>2066</v>
      </c>
      <c r="D1010">
        <v>724006000</v>
      </c>
    </row>
    <row r="1011" spans="1:4" x14ac:dyDescent="0.55000000000000004">
      <c r="A1011" t="s">
        <v>25</v>
      </c>
      <c r="B1011" t="s">
        <v>5</v>
      </c>
      <c r="C1011">
        <v>2067</v>
      </c>
      <c r="D1011">
        <v>662208000</v>
      </c>
    </row>
    <row r="1012" spans="1:4" x14ac:dyDescent="0.55000000000000004">
      <c r="A1012" t="s">
        <v>25</v>
      </c>
      <c r="B1012" t="s">
        <v>5</v>
      </c>
      <c r="C1012">
        <v>2068</v>
      </c>
      <c r="D1012">
        <v>605550000</v>
      </c>
    </row>
    <row r="1013" spans="1:4" x14ac:dyDescent="0.55000000000000004">
      <c r="A1013" t="s">
        <v>25</v>
      </c>
      <c r="B1013" t="s">
        <v>5</v>
      </c>
      <c r="C1013">
        <v>2069</v>
      </c>
      <c r="D1013">
        <v>553620000</v>
      </c>
    </row>
    <row r="1014" spans="1:4" x14ac:dyDescent="0.55000000000000004">
      <c r="A1014" t="s">
        <v>25</v>
      </c>
      <c r="B1014" t="s">
        <v>5</v>
      </c>
      <c r="C1014">
        <v>2070</v>
      </c>
      <c r="D1014">
        <v>506035970</v>
      </c>
    </row>
    <row r="1015" spans="1:4" x14ac:dyDescent="0.55000000000000004">
      <c r="A1015" t="s">
        <v>25</v>
      </c>
      <c r="B1015" t="s">
        <v>5</v>
      </c>
      <c r="C1015">
        <v>2071</v>
      </c>
      <c r="D1015">
        <v>462448000</v>
      </c>
    </row>
    <row r="1016" spans="1:4" x14ac:dyDescent="0.55000000000000004">
      <c r="A1016" t="s">
        <v>25</v>
      </c>
      <c r="B1016" t="s">
        <v>5</v>
      </c>
      <c r="C1016">
        <v>2072</v>
      </c>
      <c r="D1016">
        <v>422530000</v>
      </c>
    </row>
    <row r="1017" spans="1:4" x14ac:dyDescent="0.55000000000000004">
      <c r="A1017" t="s">
        <v>25</v>
      </c>
      <c r="B1017" t="s">
        <v>5</v>
      </c>
      <c r="C1017">
        <v>2073</v>
      </c>
      <c r="D1017">
        <v>385982980</v>
      </c>
    </row>
    <row r="1018" spans="1:4" x14ac:dyDescent="0.55000000000000004">
      <c r="A1018" t="s">
        <v>25</v>
      </c>
      <c r="B1018" t="s">
        <v>5</v>
      </c>
      <c r="C1018">
        <v>2074</v>
      </c>
      <c r="D1018">
        <v>352530980</v>
      </c>
    </row>
    <row r="1019" spans="1:4" x14ac:dyDescent="0.55000000000000004">
      <c r="A1019" t="s">
        <v>25</v>
      </c>
      <c r="B1019" t="s">
        <v>5</v>
      </c>
      <c r="C1019">
        <v>2075</v>
      </c>
      <c r="D1019">
        <v>321919000</v>
      </c>
    </row>
    <row r="1020" spans="1:4" x14ac:dyDescent="0.55000000000000004">
      <c r="A1020" t="s">
        <v>25</v>
      </c>
      <c r="B1020" t="s">
        <v>5</v>
      </c>
      <c r="C1020">
        <v>2076</v>
      </c>
      <c r="D1020">
        <v>293913000</v>
      </c>
    </row>
    <row r="1021" spans="1:4" x14ac:dyDescent="0.55000000000000004">
      <c r="A1021" t="s">
        <v>25</v>
      </c>
      <c r="B1021" t="s">
        <v>5</v>
      </c>
      <c r="C1021">
        <v>2077</v>
      </c>
      <c r="D1021">
        <v>268296000</v>
      </c>
    </row>
    <row r="1022" spans="1:4" x14ac:dyDescent="0.55000000000000004">
      <c r="A1022" t="s">
        <v>25</v>
      </c>
      <c r="B1022" t="s">
        <v>5</v>
      </c>
      <c r="C1022">
        <v>2078</v>
      </c>
      <c r="D1022">
        <v>244871000</v>
      </c>
    </row>
    <row r="1023" spans="1:4" x14ac:dyDescent="0.55000000000000004">
      <c r="A1023" t="s">
        <v>25</v>
      </c>
      <c r="B1023" t="s">
        <v>5</v>
      </c>
      <c r="C1023">
        <v>2079</v>
      </c>
      <c r="D1023">
        <v>223454990</v>
      </c>
    </row>
    <row r="1024" spans="1:4" x14ac:dyDescent="0.55000000000000004">
      <c r="A1024" t="s">
        <v>25</v>
      </c>
      <c r="B1024" t="s">
        <v>5</v>
      </c>
      <c r="C1024">
        <v>2080</v>
      </c>
      <c r="D1024">
        <v>203878000</v>
      </c>
    </row>
    <row r="1025" spans="1:4" x14ac:dyDescent="0.55000000000000004">
      <c r="A1025" t="s">
        <v>25</v>
      </c>
      <c r="B1025" t="s">
        <v>5</v>
      </c>
      <c r="C1025">
        <v>2081</v>
      </c>
      <c r="D1025">
        <v>185988000</v>
      </c>
    </row>
    <row r="1026" spans="1:4" x14ac:dyDescent="0.55000000000000004">
      <c r="A1026" t="s">
        <v>25</v>
      </c>
      <c r="B1026" t="s">
        <v>5</v>
      </c>
      <c r="C1026">
        <v>2082</v>
      </c>
      <c r="D1026">
        <v>169642000</v>
      </c>
    </row>
    <row r="1027" spans="1:4" x14ac:dyDescent="0.55000000000000004">
      <c r="A1027" t="s">
        <v>25</v>
      </c>
      <c r="B1027" t="s">
        <v>5</v>
      </c>
      <c r="C1027">
        <v>2083</v>
      </c>
      <c r="D1027">
        <v>154709000</v>
      </c>
    </row>
    <row r="1028" spans="1:4" x14ac:dyDescent="0.55000000000000004">
      <c r="A1028" t="s">
        <v>25</v>
      </c>
      <c r="B1028" t="s">
        <v>5</v>
      </c>
      <c r="C1028">
        <v>2084</v>
      </c>
      <c r="D1028">
        <v>141070000</v>
      </c>
    </row>
    <row r="1029" spans="1:4" x14ac:dyDescent="0.55000000000000004">
      <c r="A1029" t="s">
        <v>25</v>
      </c>
      <c r="B1029" t="s">
        <v>5</v>
      </c>
      <c r="C1029">
        <v>2085</v>
      </c>
      <c r="D1029">
        <v>128615010</v>
      </c>
    </row>
    <row r="1030" spans="1:4" x14ac:dyDescent="0.55000000000000004">
      <c r="A1030" t="s">
        <v>25</v>
      </c>
      <c r="B1030" t="s">
        <v>5</v>
      </c>
      <c r="C1030">
        <v>2086</v>
      </c>
      <c r="D1030">
        <v>117244000</v>
      </c>
    </row>
    <row r="1031" spans="1:4" x14ac:dyDescent="0.55000000000000004">
      <c r="A1031" t="s">
        <v>25</v>
      </c>
      <c r="B1031" t="s">
        <v>5</v>
      </c>
      <c r="C1031">
        <v>2087</v>
      </c>
      <c r="D1031">
        <v>106863000</v>
      </c>
    </row>
    <row r="1032" spans="1:4" x14ac:dyDescent="0.55000000000000004">
      <c r="A1032" t="s">
        <v>25</v>
      </c>
      <c r="B1032" t="s">
        <v>5</v>
      </c>
      <c r="C1032">
        <v>2088</v>
      </c>
      <c r="D1032">
        <v>97389000</v>
      </c>
    </row>
    <row r="1033" spans="1:4" x14ac:dyDescent="0.55000000000000004">
      <c r="A1033" t="s">
        <v>25</v>
      </c>
      <c r="B1033" t="s">
        <v>5</v>
      </c>
      <c r="C1033">
        <v>2089</v>
      </c>
      <c r="D1033">
        <v>88743000</v>
      </c>
    </row>
    <row r="1034" spans="1:4" x14ac:dyDescent="0.55000000000000004">
      <c r="A1034" t="s">
        <v>25</v>
      </c>
      <c r="B1034" t="s">
        <v>5</v>
      </c>
      <c r="C1034">
        <v>2090</v>
      </c>
      <c r="D1034">
        <v>80855000</v>
      </c>
    </row>
    <row r="1035" spans="1:4" x14ac:dyDescent="0.55000000000000004">
      <c r="A1035" t="s">
        <v>25</v>
      </c>
      <c r="B1035" t="s">
        <v>5</v>
      </c>
      <c r="C1035">
        <v>2091</v>
      </c>
      <c r="D1035">
        <v>73658000</v>
      </c>
    </row>
    <row r="1036" spans="1:4" x14ac:dyDescent="0.55000000000000004">
      <c r="A1036" t="s">
        <v>25</v>
      </c>
      <c r="B1036" t="s">
        <v>5</v>
      </c>
      <c r="C1036">
        <v>2092</v>
      </c>
      <c r="D1036">
        <v>67094000</v>
      </c>
    </row>
    <row r="1037" spans="1:4" x14ac:dyDescent="0.55000000000000004">
      <c r="A1037" t="s">
        <v>25</v>
      </c>
      <c r="B1037" t="s">
        <v>5</v>
      </c>
      <c r="C1037">
        <v>2093</v>
      </c>
      <c r="D1037">
        <v>61108000</v>
      </c>
    </row>
    <row r="1038" spans="1:4" x14ac:dyDescent="0.55000000000000004">
      <c r="A1038" t="s">
        <v>25</v>
      </c>
      <c r="B1038" t="s">
        <v>5</v>
      </c>
      <c r="C1038">
        <v>2094</v>
      </c>
      <c r="D1038">
        <v>55649000</v>
      </c>
    </row>
    <row r="1039" spans="1:4" x14ac:dyDescent="0.55000000000000004">
      <c r="A1039" t="s">
        <v>25</v>
      </c>
      <c r="B1039" t="s">
        <v>5</v>
      </c>
      <c r="C1039">
        <v>2095</v>
      </c>
      <c r="D1039">
        <v>50672000</v>
      </c>
    </row>
    <row r="1040" spans="1:4" x14ac:dyDescent="0.55000000000000004">
      <c r="A1040" t="s">
        <v>25</v>
      </c>
      <c r="B1040" t="s">
        <v>5</v>
      </c>
      <c r="C1040">
        <v>2096</v>
      </c>
      <c r="D1040">
        <v>46136000</v>
      </c>
    </row>
    <row r="1041" spans="1:4" x14ac:dyDescent="0.55000000000000004">
      <c r="A1041" t="s">
        <v>25</v>
      </c>
      <c r="B1041" t="s">
        <v>5</v>
      </c>
      <c r="C1041">
        <v>2097</v>
      </c>
      <c r="D1041">
        <v>42000000</v>
      </c>
    </row>
    <row r="1042" spans="1:4" x14ac:dyDescent="0.55000000000000004">
      <c r="A1042" t="s">
        <v>25</v>
      </c>
      <c r="B1042" t="s">
        <v>5</v>
      </c>
      <c r="C1042">
        <v>2098</v>
      </c>
      <c r="D1042">
        <v>38232000</v>
      </c>
    </row>
    <row r="1043" spans="1:4" x14ac:dyDescent="0.55000000000000004">
      <c r="A1043" t="s">
        <v>25</v>
      </c>
      <c r="B1043" t="s">
        <v>5</v>
      </c>
      <c r="C1043">
        <v>2099</v>
      </c>
      <c r="D1043">
        <v>34798000</v>
      </c>
    </row>
    <row r="1044" spans="1:4" x14ac:dyDescent="0.55000000000000004">
      <c r="A1044" t="s">
        <v>25</v>
      </c>
      <c r="B1044" t="s">
        <v>5</v>
      </c>
      <c r="C1044">
        <v>2100</v>
      </c>
      <c r="D1044">
        <v>31668998</v>
      </c>
    </row>
    <row r="1045" spans="1:4" x14ac:dyDescent="0.55000000000000004">
      <c r="A1045" t="s">
        <v>26</v>
      </c>
      <c r="B1045" t="s">
        <v>5</v>
      </c>
      <c r="C1045">
        <v>2009</v>
      </c>
      <c r="D1045">
        <v>37043835000</v>
      </c>
    </row>
    <row r="1046" spans="1:4" x14ac:dyDescent="0.55000000000000004">
      <c r="A1046" t="s">
        <v>26</v>
      </c>
      <c r="B1046" t="s">
        <v>5</v>
      </c>
      <c r="C1046">
        <v>2010</v>
      </c>
      <c r="D1046">
        <v>37461877000</v>
      </c>
    </row>
    <row r="1047" spans="1:4" x14ac:dyDescent="0.55000000000000004">
      <c r="A1047" t="s">
        <v>26</v>
      </c>
      <c r="B1047" t="s">
        <v>5</v>
      </c>
      <c r="C1047">
        <v>2011</v>
      </c>
      <c r="D1047">
        <v>37403910000</v>
      </c>
    </row>
    <row r="1048" spans="1:4" x14ac:dyDescent="0.55000000000000004">
      <c r="A1048" t="s">
        <v>26</v>
      </c>
      <c r="B1048" t="s">
        <v>5</v>
      </c>
      <c r="C1048">
        <v>2012</v>
      </c>
      <c r="D1048">
        <v>36963246000</v>
      </c>
    </row>
    <row r="1049" spans="1:4" x14ac:dyDescent="0.55000000000000004">
      <c r="A1049" t="s">
        <v>26</v>
      </c>
      <c r="B1049" t="s">
        <v>5</v>
      </c>
      <c r="C1049">
        <v>2013</v>
      </c>
      <c r="D1049">
        <v>36219044000</v>
      </c>
    </row>
    <row r="1050" spans="1:4" x14ac:dyDescent="0.55000000000000004">
      <c r="A1050" t="s">
        <v>26</v>
      </c>
      <c r="B1050" t="s">
        <v>5</v>
      </c>
      <c r="C1050">
        <v>2014</v>
      </c>
      <c r="D1050">
        <v>35238253000</v>
      </c>
    </row>
    <row r="1051" spans="1:4" x14ac:dyDescent="0.55000000000000004">
      <c r="A1051" t="s">
        <v>26</v>
      </c>
      <c r="B1051" t="s">
        <v>5</v>
      </c>
      <c r="C1051">
        <v>2015</v>
      </c>
      <c r="D1051">
        <v>34077274000</v>
      </c>
    </row>
    <row r="1052" spans="1:4" x14ac:dyDescent="0.55000000000000004">
      <c r="A1052" t="s">
        <v>26</v>
      </c>
      <c r="B1052" t="s">
        <v>5</v>
      </c>
      <c r="C1052">
        <v>2016</v>
      </c>
      <c r="D1052">
        <v>32783428000</v>
      </c>
    </row>
    <row r="1053" spans="1:4" x14ac:dyDescent="0.55000000000000004">
      <c r="A1053" t="s">
        <v>26</v>
      </c>
      <c r="B1053" t="s">
        <v>5</v>
      </c>
      <c r="C1053">
        <v>2017</v>
      </c>
      <c r="D1053">
        <v>31396215000</v>
      </c>
    </row>
    <row r="1054" spans="1:4" x14ac:dyDescent="0.55000000000000004">
      <c r="A1054" t="s">
        <v>26</v>
      </c>
      <c r="B1054" t="s">
        <v>5</v>
      </c>
      <c r="C1054">
        <v>2018</v>
      </c>
      <c r="D1054">
        <v>29948428000</v>
      </c>
    </row>
    <row r="1055" spans="1:4" x14ac:dyDescent="0.55000000000000004">
      <c r="A1055" t="s">
        <v>26</v>
      </c>
      <c r="B1055" t="s">
        <v>5</v>
      </c>
      <c r="C1055">
        <v>2019</v>
      </c>
      <c r="D1055">
        <v>28467114000</v>
      </c>
    </row>
    <row r="1056" spans="1:4" x14ac:dyDescent="0.55000000000000004">
      <c r="A1056" t="s">
        <v>26</v>
      </c>
      <c r="B1056" t="s">
        <v>5</v>
      </c>
      <c r="C1056">
        <v>2020</v>
      </c>
      <c r="D1056">
        <v>26974400000</v>
      </c>
    </row>
    <row r="1057" spans="1:4" x14ac:dyDescent="0.55000000000000004">
      <c r="A1057" t="s">
        <v>26</v>
      </c>
      <c r="B1057" t="s">
        <v>5</v>
      </c>
      <c r="C1057">
        <v>2021</v>
      </c>
      <c r="D1057">
        <v>25488234000</v>
      </c>
    </row>
    <row r="1058" spans="1:4" x14ac:dyDescent="0.55000000000000004">
      <c r="A1058" t="s">
        <v>26</v>
      </c>
      <c r="B1058" t="s">
        <v>5</v>
      </c>
      <c r="C1058">
        <v>2022</v>
      </c>
      <c r="D1058">
        <v>24022997000</v>
      </c>
    </row>
    <row r="1059" spans="1:4" x14ac:dyDescent="0.55000000000000004">
      <c r="A1059" t="s">
        <v>26</v>
      </c>
      <c r="B1059" t="s">
        <v>5</v>
      </c>
      <c r="C1059">
        <v>2023</v>
      </c>
      <c r="D1059">
        <v>22590040000</v>
      </c>
    </row>
    <row r="1060" spans="1:4" x14ac:dyDescent="0.55000000000000004">
      <c r="A1060" t="s">
        <v>26</v>
      </c>
      <c r="B1060" t="s">
        <v>5</v>
      </c>
      <c r="C1060">
        <v>2024</v>
      </c>
      <c r="D1060">
        <v>21198178000</v>
      </c>
    </row>
    <row r="1061" spans="1:4" x14ac:dyDescent="0.55000000000000004">
      <c r="A1061" t="s">
        <v>26</v>
      </c>
      <c r="B1061" t="s">
        <v>5</v>
      </c>
      <c r="C1061">
        <v>2025</v>
      </c>
      <c r="D1061">
        <v>19854068000</v>
      </c>
    </row>
    <row r="1062" spans="1:4" x14ac:dyDescent="0.55000000000000004">
      <c r="A1062" t="s">
        <v>26</v>
      </c>
      <c r="B1062" t="s">
        <v>5</v>
      </c>
      <c r="C1062">
        <v>2026</v>
      </c>
      <c r="D1062">
        <v>18562564000</v>
      </c>
    </row>
    <row r="1063" spans="1:4" x14ac:dyDescent="0.55000000000000004">
      <c r="A1063" t="s">
        <v>26</v>
      </c>
      <c r="B1063" t="s">
        <v>5</v>
      </c>
      <c r="C1063">
        <v>2027</v>
      </c>
      <c r="D1063">
        <v>17327032000</v>
      </c>
    </row>
    <row r="1064" spans="1:4" x14ac:dyDescent="0.55000000000000004">
      <c r="A1064" t="s">
        <v>26</v>
      </c>
      <c r="B1064" t="s">
        <v>5</v>
      </c>
      <c r="C1064">
        <v>2028</v>
      </c>
      <c r="D1064">
        <v>16149584000</v>
      </c>
    </row>
    <row r="1065" spans="1:4" x14ac:dyDescent="0.55000000000000004">
      <c r="A1065" t="s">
        <v>26</v>
      </c>
      <c r="B1065" t="s">
        <v>5</v>
      </c>
      <c r="C1065">
        <v>2029</v>
      </c>
      <c r="D1065">
        <v>15031313000</v>
      </c>
    </row>
    <row r="1066" spans="1:4" x14ac:dyDescent="0.55000000000000004">
      <c r="A1066" t="s">
        <v>26</v>
      </c>
      <c r="B1066" t="s">
        <v>5</v>
      </c>
      <c r="C1066">
        <v>2030</v>
      </c>
      <c r="D1066">
        <v>13972473000</v>
      </c>
    </row>
    <row r="1067" spans="1:4" x14ac:dyDescent="0.55000000000000004">
      <c r="A1067" t="s">
        <v>26</v>
      </c>
      <c r="B1067" t="s">
        <v>5</v>
      </c>
      <c r="C1067">
        <v>2031</v>
      </c>
      <c r="D1067">
        <v>12972645000</v>
      </c>
    </row>
    <row r="1068" spans="1:4" x14ac:dyDescent="0.55000000000000004">
      <c r="A1068" t="s">
        <v>26</v>
      </c>
      <c r="B1068" t="s">
        <v>5</v>
      </c>
      <c r="C1068">
        <v>2032</v>
      </c>
      <c r="D1068">
        <v>12030871000</v>
      </c>
    </row>
    <row r="1069" spans="1:4" x14ac:dyDescent="0.55000000000000004">
      <c r="A1069" t="s">
        <v>26</v>
      </c>
      <c r="B1069" t="s">
        <v>5</v>
      </c>
      <c r="C1069">
        <v>2033</v>
      </c>
      <c r="D1069">
        <v>11145761000</v>
      </c>
    </row>
    <row r="1070" spans="1:4" x14ac:dyDescent="0.55000000000000004">
      <c r="A1070" t="s">
        <v>26</v>
      </c>
      <c r="B1070" t="s">
        <v>5</v>
      </c>
      <c r="C1070">
        <v>2034</v>
      </c>
      <c r="D1070">
        <v>10315609000</v>
      </c>
    </row>
    <row r="1071" spans="1:4" x14ac:dyDescent="0.55000000000000004">
      <c r="A1071" t="s">
        <v>26</v>
      </c>
      <c r="B1071" t="s">
        <v>5</v>
      </c>
      <c r="C1071">
        <v>2035</v>
      </c>
      <c r="D1071">
        <v>9538455000</v>
      </c>
    </row>
    <row r="1072" spans="1:4" x14ac:dyDescent="0.55000000000000004">
      <c r="A1072" t="s">
        <v>26</v>
      </c>
      <c r="B1072" t="s">
        <v>5</v>
      </c>
      <c r="C1072">
        <v>2036</v>
      </c>
      <c r="D1072">
        <v>8812165000</v>
      </c>
    </row>
    <row r="1073" spans="1:4" x14ac:dyDescent="0.55000000000000004">
      <c r="A1073" t="s">
        <v>26</v>
      </c>
      <c r="B1073" t="s">
        <v>5</v>
      </c>
      <c r="C1073">
        <v>2037</v>
      </c>
      <c r="D1073">
        <v>8134484500</v>
      </c>
    </row>
    <row r="1074" spans="1:4" x14ac:dyDescent="0.55000000000000004">
      <c r="A1074" t="s">
        <v>26</v>
      </c>
      <c r="B1074" t="s">
        <v>5</v>
      </c>
      <c r="C1074">
        <v>2038</v>
      </c>
      <c r="D1074">
        <v>7503085000</v>
      </c>
    </row>
    <row r="1075" spans="1:4" x14ac:dyDescent="0.55000000000000004">
      <c r="A1075" t="s">
        <v>26</v>
      </c>
      <c r="B1075" t="s">
        <v>5</v>
      </c>
      <c r="C1075">
        <v>2039</v>
      </c>
      <c r="D1075">
        <v>6915607000</v>
      </c>
    </row>
    <row r="1076" spans="1:4" x14ac:dyDescent="0.55000000000000004">
      <c r="A1076" t="s">
        <v>26</v>
      </c>
      <c r="B1076" t="s">
        <v>5</v>
      </c>
      <c r="C1076">
        <v>2040</v>
      </c>
      <c r="D1076">
        <v>6369684000</v>
      </c>
    </row>
    <row r="1077" spans="1:4" x14ac:dyDescent="0.55000000000000004">
      <c r="A1077" t="s">
        <v>26</v>
      </c>
      <c r="B1077" t="s">
        <v>5</v>
      </c>
      <c r="C1077">
        <v>2041</v>
      </c>
      <c r="D1077">
        <v>5862975000</v>
      </c>
    </row>
    <row r="1078" spans="1:4" x14ac:dyDescent="0.55000000000000004">
      <c r="A1078" t="s">
        <v>26</v>
      </c>
      <c r="B1078" t="s">
        <v>5</v>
      </c>
      <c r="C1078">
        <v>2042</v>
      </c>
      <c r="D1078">
        <v>5393181700</v>
      </c>
    </row>
    <row r="1079" spans="1:4" x14ac:dyDescent="0.55000000000000004">
      <c r="A1079" t="s">
        <v>26</v>
      </c>
      <c r="B1079" t="s">
        <v>5</v>
      </c>
      <c r="C1079">
        <v>2043</v>
      </c>
      <c r="D1079">
        <v>4958063000</v>
      </c>
    </row>
    <row r="1080" spans="1:4" x14ac:dyDescent="0.55000000000000004">
      <c r="A1080" t="s">
        <v>26</v>
      </c>
      <c r="B1080" t="s">
        <v>5</v>
      </c>
      <c r="C1080">
        <v>2044</v>
      </c>
      <c r="D1080">
        <v>4555450000</v>
      </c>
    </row>
    <row r="1081" spans="1:4" x14ac:dyDescent="0.55000000000000004">
      <c r="A1081" t="s">
        <v>26</v>
      </c>
      <c r="B1081" t="s">
        <v>5</v>
      </c>
      <c r="C1081">
        <v>2045</v>
      </c>
      <c r="D1081">
        <v>4183255300</v>
      </c>
    </row>
    <row r="1082" spans="1:4" x14ac:dyDescent="0.55000000000000004">
      <c r="A1082" t="s">
        <v>26</v>
      </c>
      <c r="B1082" t="s">
        <v>5</v>
      </c>
      <c r="C1082">
        <v>2046</v>
      </c>
      <c r="D1082">
        <v>3839473000</v>
      </c>
    </row>
    <row r="1083" spans="1:4" x14ac:dyDescent="0.55000000000000004">
      <c r="A1083" t="s">
        <v>26</v>
      </c>
      <c r="B1083" t="s">
        <v>5</v>
      </c>
      <c r="C1083">
        <v>2047</v>
      </c>
      <c r="D1083">
        <v>3522194000</v>
      </c>
    </row>
    <row r="1084" spans="1:4" x14ac:dyDescent="0.55000000000000004">
      <c r="A1084" t="s">
        <v>26</v>
      </c>
      <c r="B1084" t="s">
        <v>5</v>
      </c>
      <c r="C1084">
        <v>2048</v>
      </c>
      <c r="D1084">
        <v>3229599000</v>
      </c>
    </row>
    <row r="1085" spans="1:4" x14ac:dyDescent="0.55000000000000004">
      <c r="A1085" t="s">
        <v>26</v>
      </c>
      <c r="B1085" t="s">
        <v>5</v>
      </c>
      <c r="C1085">
        <v>2049</v>
      </c>
      <c r="D1085">
        <v>2959961900</v>
      </c>
    </row>
    <row r="1086" spans="1:4" x14ac:dyDescent="0.55000000000000004">
      <c r="A1086" t="s">
        <v>26</v>
      </c>
      <c r="B1086" t="s">
        <v>5</v>
      </c>
      <c r="C1086">
        <v>2050</v>
      </c>
      <c r="D1086">
        <v>2711654000</v>
      </c>
    </row>
    <row r="1087" spans="1:4" x14ac:dyDescent="0.55000000000000004">
      <c r="A1087" t="s">
        <v>26</v>
      </c>
      <c r="B1087" t="s">
        <v>5</v>
      </c>
      <c r="C1087">
        <v>2051</v>
      </c>
      <c r="D1087">
        <v>2483136000</v>
      </c>
    </row>
    <row r="1088" spans="1:4" x14ac:dyDescent="0.55000000000000004">
      <c r="A1088" t="s">
        <v>26</v>
      </c>
      <c r="B1088" t="s">
        <v>5</v>
      </c>
      <c r="C1088">
        <v>2052</v>
      </c>
      <c r="D1088">
        <v>2272962000</v>
      </c>
    </row>
    <row r="1089" spans="1:4" x14ac:dyDescent="0.55000000000000004">
      <c r="A1089" t="s">
        <v>26</v>
      </c>
      <c r="B1089" t="s">
        <v>5</v>
      </c>
      <c r="C1089">
        <v>2053</v>
      </c>
      <c r="D1089">
        <v>2079772900</v>
      </c>
    </row>
    <row r="1090" spans="1:4" x14ac:dyDescent="0.55000000000000004">
      <c r="A1090" t="s">
        <v>26</v>
      </c>
      <c r="B1090" t="s">
        <v>5</v>
      </c>
      <c r="C1090">
        <v>2054</v>
      </c>
      <c r="D1090">
        <v>1902297000</v>
      </c>
    </row>
    <row r="1091" spans="1:4" x14ac:dyDescent="0.55000000000000004">
      <c r="A1091" t="s">
        <v>26</v>
      </c>
      <c r="B1091" t="s">
        <v>5</v>
      </c>
      <c r="C1091">
        <v>2055</v>
      </c>
      <c r="D1091">
        <v>1739344000</v>
      </c>
    </row>
    <row r="1092" spans="1:4" x14ac:dyDescent="0.55000000000000004">
      <c r="A1092" t="s">
        <v>26</v>
      </c>
      <c r="B1092" t="s">
        <v>5</v>
      </c>
      <c r="C1092">
        <v>2056</v>
      </c>
      <c r="D1092">
        <v>1589802000</v>
      </c>
    </row>
    <row r="1093" spans="1:4" x14ac:dyDescent="0.55000000000000004">
      <c r="A1093" t="s">
        <v>26</v>
      </c>
      <c r="B1093" t="s">
        <v>5</v>
      </c>
      <c r="C1093">
        <v>2057</v>
      </c>
      <c r="D1093">
        <v>1452634000</v>
      </c>
    </row>
    <row r="1094" spans="1:4" x14ac:dyDescent="0.55000000000000004">
      <c r="A1094" t="s">
        <v>26</v>
      </c>
      <c r="B1094" t="s">
        <v>5</v>
      </c>
      <c r="C1094">
        <v>2058</v>
      </c>
      <c r="D1094">
        <v>1326876000</v>
      </c>
    </row>
    <row r="1095" spans="1:4" x14ac:dyDescent="0.55000000000000004">
      <c r="A1095" t="s">
        <v>26</v>
      </c>
      <c r="B1095" t="s">
        <v>5</v>
      </c>
      <c r="C1095">
        <v>2059</v>
      </c>
      <c r="D1095">
        <v>1211630000</v>
      </c>
    </row>
    <row r="1096" spans="1:4" x14ac:dyDescent="0.55000000000000004">
      <c r="A1096" t="s">
        <v>26</v>
      </c>
      <c r="B1096" t="s">
        <v>5</v>
      </c>
      <c r="C1096">
        <v>2060</v>
      </c>
      <c r="D1096">
        <v>1106064000</v>
      </c>
    </row>
    <row r="1097" spans="1:4" x14ac:dyDescent="0.55000000000000004">
      <c r="A1097" t="s">
        <v>26</v>
      </c>
      <c r="B1097" t="s">
        <v>5</v>
      </c>
      <c r="C1097">
        <v>2061</v>
      </c>
      <c r="D1097">
        <v>1009403970</v>
      </c>
    </row>
    <row r="1098" spans="1:4" x14ac:dyDescent="0.55000000000000004">
      <c r="A1098" t="s">
        <v>26</v>
      </c>
      <c r="B1098" t="s">
        <v>5</v>
      </c>
      <c r="C1098">
        <v>2062</v>
      </c>
      <c r="D1098">
        <v>920935000</v>
      </c>
    </row>
    <row r="1099" spans="1:4" x14ac:dyDescent="0.55000000000000004">
      <c r="A1099" t="s">
        <v>26</v>
      </c>
      <c r="B1099" t="s">
        <v>5</v>
      </c>
      <c r="C1099">
        <v>2063</v>
      </c>
      <c r="D1099">
        <v>839992000</v>
      </c>
    </row>
    <row r="1100" spans="1:4" x14ac:dyDescent="0.55000000000000004">
      <c r="A1100" t="s">
        <v>26</v>
      </c>
      <c r="B1100" t="s">
        <v>5</v>
      </c>
      <c r="C1100">
        <v>2064</v>
      </c>
      <c r="D1100">
        <v>765963970</v>
      </c>
    </row>
    <row r="1101" spans="1:4" x14ac:dyDescent="0.55000000000000004">
      <c r="A1101" t="s">
        <v>26</v>
      </c>
      <c r="B1101" t="s">
        <v>5</v>
      </c>
      <c r="C1101">
        <v>2065</v>
      </c>
      <c r="D1101">
        <v>698283000</v>
      </c>
    </row>
    <row r="1102" spans="1:4" x14ac:dyDescent="0.55000000000000004">
      <c r="A1102" t="s">
        <v>26</v>
      </c>
      <c r="B1102" t="s">
        <v>5</v>
      </c>
      <c r="C1102">
        <v>2066</v>
      </c>
      <c r="D1102">
        <v>636427000</v>
      </c>
    </row>
    <row r="1103" spans="1:4" x14ac:dyDescent="0.55000000000000004">
      <c r="A1103" t="s">
        <v>26</v>
      </c>
      <c r="B1103" t="s">
        <v>5</v>
      </c>
      <c r="C1103">
        <v>2067</v>
      </c>
      <c r="D1103">
        <v>579912000</v>
      </c>
    </row>
    <row r="1104" spans="1:4" x14ac:dyDescent="0.55000000000000004">
      <c r="A1104" t="s">
        <v>26</v>
      </c>
      <c r="B1104" t="s">
        <v>5</v>
      </c>
      <c r="C1104">
        <v>2068</v>
      </c>
      <c r="D1104">
        <v>528294000</v>
      </c>
    </row>
    <row r="1105" spans="1:4" x14ac:dyDescent="0.55000000000000004">
      <c r="A1105" t="s">
        <v>26</v>
      </c>
      <c r="B1105" t="s">
        <v>5</v>
      </c>
      <c r="C1105">
        <v>2069</v>
      </c>
      <c r="D1105">
        <v>481162020</v>
      </c>
    </row>
    <row r="1106" spans="1:4" x14ac:dyDescent="0.55000000000000004">
      <c r="A1106" t="s">
        <v>26</v>
      </c>
      <c r="B1106" t="s">
        <v>5</v>
      </c>
      <c r="C1106">
        <v>2070</v>
      </c>
      <c r="D1106">
        <v>438141000</v>
      </c>
    </row>
    <row r="1107" spans="1:4" x14ac:dyDescent="0.55000000000000004">
      <c r="A1107" t="s">
        <v>26</v>
      </c>
      <c r="B1107" t="s">
        <v>5</v>
      </c>
      <c r="C1107">
        <v>2071</v>
      </c>
      <c r="D1107">
        <v>398882020</v>
      </c>
    </row>
    <row r="1108" spans="1:4" x14ac:dyDescent="0.55000000000000004">
      <c r="A1108" t="s">
        <v>26</v>
      </c>
      <c r="B1108" t="s">
        <v>5</v>
      </c>
      <c r="C1108">
        <v>2072</v>
      </c>
      <c r="D1108">
        <v>363066000</v>
      </c>
    </row>
    <row r="1109" spans="1:4" x14ac:dyDescent="0.55000000000000004">
      <c r="A1109" t="s">
        <v>26</v>
      </c>
      <c r="B1109" t="s">
        <v>5</v>
      </c>
      <c r="C1109">
        <v>2073</v>
      </c>
      <c r="D1109">
        <v>330401000</v>
      </c>
    </row>
    <row r="1110" spans="1:4" x14ac:dyDescent="0.55000000000000004">
      <c r="A1110" t="s">
        <v>26</v>
      </c>
      <c r="B1110" t="s">
        <v>5</v>
      </c>
      <c r="C1110">
        <v>2074</v>
      </c>
      <c r="D1110">
        <v>300616000</v>
      </c>
    </row>
    <row r="1111" spans="1:4" x14ac:dyDescent="0.55000000000000004">
      <c r="A1111" t="s">
        <v>26</v>
      </c>
      <c r="B1111" t="s">
        <v>5</v>
      </c>
      <c r="C1111">
        <v>2075</v>
      </c>
      <c r="D1111">
        <v>273465000</v>
      </c>
    </row>
    <row r="1112" spans="1:4" x14ac:dyDescent="0.55000000000000004">
      <c r="A1112" t="s">
        <v>26</v>
      </c>
      <c r="B1112" t="s">
        <v>5</v>
      </c>
      <c r="C1112">
        <v>2076</v>
      </c>
      <c r="D1112">
        <v>248720000</v>
      </c>
    </row>
    <row r="1113" spans="1:4" x14ac:dyDescent="0.55000000000000004">
      <c r="A1113" t="s">
        <v>26</v>
      </c>
      <c r="B1113" t="s">
        <v>5</v>
      </c>
      <c r="C1113">
        <v>2077</v>
      </c>
      <c r="D1113">
        <v>226174000</v>
      </c>
    </row>
    <row r="1114" spans="1:4" x14ac:dyDescent="0.55000000000000004">
      <c r="A1114" t="s">
        <v>26</v>
      </c>
      <c r="B1114" t="s">
        <v>5</v>
      </c>
      <c r="C1114">
        <v>2078</v>
      </c>
      <c r="D1114">
        <v>205636000</v>
      </c>
    </row>
    <row r="1115" spans="1:4" x14ac:dyDescent="0.55000000000000004">
      <c r="A1115" t="s">
        <v>26</v>
      </c>
      <c r="B1115" t="s">
        <v>5</v>
      </c>
      <c r="C1115">
        <v>2079</v>
      </c>
      <c r="D1115">
        <v>186932000</v>
      </c>
    </row>
    <row r="1116" spans="1:4" x14ac:dyDescent="0.55000000000000004">
      <c r="A1116" t="s">
        <v>26</v>
      </c>
      <c r="B1116" t="s">
        <v>5</v>
      </c>
      <c r="C1116">
        <v>2080</v>
      </c>
      <c r="D1116">
        <v>169901000</v>
      </c>
    </row>
    <row r="1117" spans="1:4" x14ac:dyDescent="0.55000000000000004">
      <c r="A1117" t="s">
        <v>26</v>
      </c>
      <c r="B1117" t="s">
        <v>5</v>
      </c>
      <c r="C1117">
        <v>2081</v>
      </c>
      <c r="D1117">
        <v>154396000</v>
      </c>
    </row>
    <row r="1118" spans="1:4" x14ac:dyDescent="0.55000000000000004">
      <c r="A1118" t="s">
        <v>26</v>
      </c>
      <c r="B1118" t="s">
        <v>5</v>
      </c>
      <c r="C1118">
        <v>2082</v>
      </c>
      <c r="D1118">
        <v>140285010</v>
      </c>
    </row>
    <row r="1119" spans="1:4" x14ac:dyDescent="0.55000000000000004">
      <c r="A1119" t="s">
        <v>26</v>
      </c>
      <c r="B1119" t="s">
        <v>5</v>
      </c>
      <c r="C1119">
        <v>2083</v>
      </c>
      <c r="D1119">
        <v>127444000</v>
      </c>
    </row>
    <row r="1120" spans="1:4" x14ac:dyDescent="0.55000000000000004">
      <c r="A1120" t="s">
        <v>26</v>
      </c>
      <c r="B1120" t="s">
        <v>5</v>
      </c>
      <c r="C1120">
        <v>2084</v>
      </c>
      <c r="D1120">
        <v>115761000</v>
      </c>
    </row>
    <row r="1121" spans="1:4" x14ac:dyDescent="0.55000000000000004">
      <c r="A1121" t="s">
        <v>26</v>
      </c>
      <c r="B1121" t="s">
        <v>5</v>
      </c>
      <c r="C1121">
        <v>2085</v>
      </c>
      <c r="D1121">
        <v>105133000</v>
      </c>
    </row>
    <row r="1122" spans="1:4" x14ac:dyDescent="0.55000000000000004">
      <c r="A1122" t="s">
        <v>26</v>
      </c>
      <c r="B1122" t="s">
        <v>5</v>
      </c>
      <c r="C1122">
        <v>2086</v>
      </c>
      <c r="D1122">
        <v>95468000</v>
      </c>
    </row>
    <row r="1123" spans="1:4" x14ac:dyDescent="0.55000000000000004">
      <c r="A1123" t="s">
        <v>26</v>
      </c>
      <c r="B1123" t="s">
        <v>5</v>
      </c>
      <c r="C1123">
        <v>2087</v>
      </c>
      <c r="D1123">
        <v>86679000</v>
      </c>
    </row>
    <row r="1124" spans="1:4" x14ac:dyDescent="0.55000000000000004">
      <c r="A1124" t="s">
        <v>26</v>
      </c>
      <c r="B1124" t="s">
        <v>5</v>
      </c>
      <c r="C1124">
        <v>2088</v>
      </c>
      <c r="D1124">
        <v>78689000</v>
      </c>
    </row>
    <row r="1125" spans="1:4" x14ac:dyDescent="0.55000000000000004">
      <c r="A1125" t="s">
        <v>26</v>
      </c>
      <c r="B1125" t="s">
        <v>5</v>
      </c>
      <c r="C1125">
        <v>2089</v>
      </c>
      <c r="D1125">
        <v>71426000</v>
      </c>
    </row>
    <row r="1126" spans="1:4" x14ac:dyDescent="0.55000000000000004">
      <c r="A1126" t="s">
        <v>26</v>
      </c>
      <c r="B1126" t="s">
        <v>5</v>
      </c>
      <c r="C1126">
        <v>2090</v>
      </c>
      <c r="D1126">
        <v>64825000</v>
      </c>
    </row>
    <row r="1127" spans="1:4" x14ac:dyDescent="0.55000000000000004">
      <c r="A1127" t="s">
        <v>26</v>
      </c>
      <c r="B1127" t="s">
        <v>5</v>
      </c>
      <c r="C1127">
        <v>2091</v>
      </c>
      <c r="D1127">
        <v>58826000</v>
      </c>
    </row>
    <row r="1128" spans="1:4" x14ac:dyDescent="0.55000000000000004">
      <c r="A1128" t="s">
        <v>26</v>
      </c>
      <c r="B1128" t="s">
        <v>5</v>
      </c>
      <c r="C1128">
        <v>2092</v>
      </c>
      <c r="D1128">
        <v>53376000</v>
      </c>
    </row>
    <row r="1129" spans="1:4" x14ac:dyDescent="0.55000000000000004">
      <c r="A1129" t="s">
        <v>26</v>
      </c>
      <c r="B1129" t="s">
        <v>5</v>
      </c>
      <c r="C1129">
        <v>2093</v>
      </c>
      <c r="D1129">
        <v>48425000</v>
      </c>
    </row>
    <row r="1130" spans="1:4" x14ac:dyDescent="0.55000000000000004">
      <c r="A1130" t="s">
        <v>26</v>
      </c>
      <c r="B1130" t="s">
        <v>5</v>
      </c>
      <c r="C1130">
        <v>2094</v>
      </c>
      <c r="D1130">
        <v>43928000</v>
      </c>
    </row>
    <row r="1131" spans="1:4" x14ac:dyDescent="0.55000000000000004">
      <c r="A1131" t="s">
        <v>26</v>
      </c>
      <c r="B1131" t="s">
        <v>5</v>
      </c>
      <c r="C1131">
        <v>2095</v>
      </c>
      <c r="D1131">
        <v>39844000</v>
      </c>
    </row>
    <row r="1132" spans="1:4" x14ac:dyDescent="0.55000000000000004">
      <c r="A1132" t="s">
        <v>26</v>
      </c>
      <c r="B1132" t="s">
        <v>5</v>
      </c>
      <c r="C1132">
        <v>2096</v>
      </c>
      <c r="D1132">
        <v>36135000</v>
      </c>
    </row>
    <row r="1133" spans="1:4" x14ac:dyDescent="0.55000000000000004">
      <c r="A1133" t="s">
        <v>26</v>
      </c>
      <c r="B1133" t="s">
        <v>5</v>
      </c>
      <c r="C1133">
        <v>2097</v>
      </c>
      <c r="D1133">
        <v>32768998</v>
      </c>
    </row>
    <row r="1134" spans="1:4" x14ac:dyDescent="0.55000000000000004">
      <c r="A1134" t="s">
        <v>26</v>
      </c>
      <c r="B1134" t="s">
        <v>5</v>
      </c>
      <c r="C1134">
        <v>2098</v>
      </c>
      <c r="D1134">
        <v>29712000</v>
      </c>
    </row>
    <row r="1135" spans="1:4" x14ac:dyDescent="0.55000000000000004">
      <c r="A1135" t="s">
        <v>26</v>
      </c>
      <c r="B1135" t="s">
        <v>5</v>
      </c>
      <c r="C1135">
        <v>2099</v>
      </c>
      <c r="D1135">
        <v>26938000</v>
      </c>
    </row>
    <row r="1136" spans="1:4" x14ac:dyDescent="0.55000000000000004">
      <c r="A1136" t="s">
        <v>26</v>
      </c>
      <c r="B1136" t="s">
        <v>5</v>
      </c>
      <c r="C1136">
        <v>2100</v>
      </c>
      <c r="D1136">
        <v>24420000</v>
      </c>
    </row>
    <row r="1137" spans="1:4" x14ac:dyDescent="0.55000000000000004">
      <c r="A1137" t="s">
        <v>27</v>
      </c>
      <c r="B1137" t="s">
        <v>5</v>
      </c>
      <c r="C1137">
        <v>2010</v>
      </c>
      <c r="D1137">
        <v>38224527000</v>
      </c>
    </row>
    <row r="1138" spans="1:4" x14ac:dyDescent="0.55000000000000004">
      <c r="A1138" t="s">
        <v>27</v>
      </c>
      <c r="B1138" t="s">
        <v>5</v>
      </c>
      <c r="C1138">
        <v>2011</v>
      </c>
      <c r="D1138">
        <v>38634766000</v>
      </c>
    </row>
    <row r="1139" spans="1:4" x14ac:dyDescent="0.55000000000000004">
      <c r="A1139" t="s">
        <v>27</v>
      </c>
      <c r="B1139" t="s">
        <v>5</v>
      </c>
      <c r="C1139">
        <v>2012</v>
      </c>
      <c r="D1139">
        <v>38485553000</v>
      </c>
    </row>
    <row r="1140" spans="1:4" x14ac:dyDescent="0.55000000000000004">
      <c r="A1140" t="s">
        <v>27</v>
      </c>
      <c r="B1140" t="s">
        <v>5</v>
      </c>
      <c r="C1140">
        <v>2013</v>
      </c>
      <c r="D1140">
        <v>37895750000</v>
      </c>
    </row>
    <row r="1141" spans="1:4" x14ac:dyDescent="0.55000000000000004">
      <c r="A1141" t="s">
        <v>27</v>
      </c>
      <c r="B1141" t="s">
        <v>5</v>
      </c>
      <c r="C1141">
        <v>2014</v>
      </c>
      <c r="D1141">
        <v>36964750000</v>
      </c>
    </row>
    <row r="1142" spans="1:4" x14ac:dyDescent="0.55000000000000004">
      <c r="A1142" t="s">
        <v>27</v>
      </c>
      <c r="B1142" t="s">
        <v>5</v>
      </c>
      <c r="C1142">
        <v>2015</v>
      </c>
      <c r="D1142">
        <v>35775336000</v>
      </c>
    </row>
    <row r="1143" spans="1:4" x14ac:dyDescent="0.55000000000000004">
      <c r="A1143" t="s">
        <v>27</v>
      </c>
      <c r="B1143" t="s">
        <v>5</v>
      </c>
      <c r="C1143">
        <v>2016</v>
      </c>
      <c r="D1143">
        <v>34396150000</v>
      </c>
    </row>
    <row r="1144" spans="1:4" x14ac:dyDescent="0.55000000000000004">
      <c r="A1144" t="s">
        <v>27</v>
      </c>
      <c r="B1144" t="s">
        <v>5</v>
      </c>
      <c r="C1144">
        <v>2017</v>
      </c>
      <c r="D1144">
        <v>32883800000</v>
      </c>
    </row>
    <row r="1145" spans="1:4" x14ac:dyDescent="0.55000000000000004">
      <c r="A1145" t="s">
        <v>27</v>
      </c>
      <c r="B1145" t="s">
        <v>5</v>
      </c>
      <c r="C1145">
        <v>2018</v>
      </c>
      <c r="D1145">
        <v>31284677000</v>
      </c>
    </row>
    <row r="1146" spans="1:4" x14ac:dyDescent="0.55000000000000004">
      <c r="A1146" t="s">
        <v>27</v>
      </c>
      <c r="B1146" t="s">
        <v>5</v>
      </c>
      <c r="C1146">
        <v>2019</v>
      </c>
      <c r="D1146">
        <v>29636536000</v>
      </c>
    </row>
    <row r="1147" spans="1:4" x14ac:dyDescent="0.55000000000000004">
      <c r="A1147" t="s">
        <v>27</v>
      </c>
      <c r="B1147" t="s">
        <v>5</v>
      </c>
      <c r="C1147">
        <v>2020</v>
      </c>
      <c r="D1147">
        <v>27969840000</v>
      </c>
    </row>
    <row r="1148" spans="1:4" x14ac:dyDescent="0.55000000000000004">
      <c r="A1148" t="s">
        <v>27</v>
      </c>
      <c r="B1148" t="s">
        <v>5</v>
      </c>
      <c r="C1148">
        <v>2021</v>
      </c>
      <c r="D1148">
        <v>26308899000</v>
      </c>
    </row>
    <row r="1149" spans="1:4" x14ac:dyDescent="0.55000000000000004">
      <c r="A1149" t="s">
        <v>27</v>
      </c>
      <c r="B1149" t="s">
        <v>5</v>
      </c>
      <c r="C1149">
        <v>2022</v>
      </c>
      <c r="D1149">
        <v>24672870000</v>
      </c>
    </row>
    <row r="1150" spans="1:4" x14ac:dyDescent="0.55000000000000004">
      <c r="A1150" t="s">
        <v>27</v>
      </c>
      <c r="B1150" t="s">
        <v>5</v>
      </c>
      <c r="C1150">
        <v>2023</v>
      </c>
      <c r="D1150">
        <v>23076604000</v>
      </c>
    </row>
    <row r="1151" spans="1:4" x14ac:dyDescent="0.55000000000000004">
      <c r="A1151" t="s">
        <v>27</v>
      </c>
      <c r="B1151" t="s">
        <v>5</v>
      </c>
      <c r="C1151">
        <v>2024</v>
      </c>
      <c r="D1151">
        <v>21531347000</v>
      </c>
    </row>
    <row r="1152" spans="1:4" x14ac:dyDescent="0.55000000000000004">
      <c r="A1152" t="s">
        <v>27</v>
      </c>
      <c r="B1152" t="s">
        <v>5</v>
      </c>
      <c r="C1152">
        <v>2025</v>
      </c>
      <c r="D1152">
        <v>20045375000</v>
      </c>
    </row>
    <row r="1153" spans="1:4" x14ac:dyDescent="0.55000000000000004">
      <c r="A1153" t="s">
        <v>27</v>
      </c>
      <c r="B1153" t="s">
        <v>5</v>
      </c>
      <c r="C1153">
        <v>2026</v>
      </c>
      <c r="D1153">
        <v>18624504000</v>
      </c>
    </row>
    <row r="1154" spans="1:4" x14ac:dyDescent="0.55000000000000004">
      <c r="A1154" t="s">
        <v>27</v>
      </c>
      <c r="B1154" t="s">
        <v>5</v>
      </c>
      <c r="C1154">
        <v>2027</v>
      </c>
      <c r="D1154">
        <v>17272530000</v>
      </c>
    </row>
    <row r="1155" spans="1:4" x14ac:dyDescent="0.55000000000000004">
      <c r="A1155" t="s">
        <v>27</v>
      </c>
      <c r="B1155" t="s">
        <v>5</v>
      </c>
      <c r="C1155">
        <v>2028</v>
      </c>
      <c r="D1155">
        <v>15991623000</v>
      </c>
    </row>
    <row r="1156" spans="1:4" x14ac:dyDescent="0.55000000000000004">
      <c r="A1156" t="s">
        <v>27</v>
      </c>
      <c r="B1156" t="s">
        <v>5</v>
      </c>
      <c r="C1156">
        <v>2029</v>
      </c>
      <c r="D1156">
        <v>14782614000</v>
      </c>
    </row>
    <row r="1157" spans="1:4" x14ac:dyDescent="0.55000000000000004">
      <c r="A1157" t="s">
        <v>27</v>
      </c>
      <c r="B1157" t="s">
        <v>5</v>
      </c>
      <c r="C1157">
        <v>2030</v>
      </c>
      <c r="D1157">
        <v>13645285000</v>
      </c>
    </row>
    <row r="1158" spans="1:4" x14ac:dyDescent="0.55000000000000004">
      <c r="A1158" t="s">
        <v>27</v>
      </c>
      <c r="B1158" t="s">
        <v>5</v>
      </c>
      <c r="C1158">
        <v>2031</v>
      </c>
      <c r="D1158">
        <v>12578588000</v>
      </c>
    </row>
    <row r="1159" spans="1:4" x14ac:dyDescent="0.55000000000000004">
      <c r="A1159" t="s">
        <v>27</v>
      </c>
      <c r="B1159" t="s">
        <v>5</v>
      </c>
      <c r="C1159">
        <v>2032</v>
      </c>
      <c r="D1159">
        <v>11580822000</v>
      </c>
    </row>
    <row r="1160" spans="1:4" x14ac:dyDescent="0.55000000000000004">
      <c r="A1160" t="s">
        <v>27</v>
      </c>
      <c r="B1160" t="s">
        <v>5</v>
      </c>
      <c r="C1160">
        <v>2033</v>
      </c>
      <c r="D1160">
        <v>10649800000</v>
      </c>
    </row>
    <row r="1161" spans="1:4" x14ac:dyDescent="0.55000000000000004">
      <c r="A1161" t="s">
        <v>27</v>
      </c>
      <c r="B1161" t="s">
        <v>5</v>
      </c>
      <c r="C1161">
        <v>2034</v>
      </c>
      <c r="D1161">
        <v>9782973000</v>
      </c>
    </row>
    <row r="1162" spans="1:4" x14ac:dyDescent="0.55000000000000004">
      <c r="A1162" t="s">
        <v>27</v>
      </c>
      <c r="B1162" t="s">
        <v>5</v>
      </c>
      <c r="C1162">
        <v>2035</v>
      </c>
      <c r="D1162">
        <v>8977541000</v>
      </c>
    </row>
    <row r="1163" spans="1:4" x14ac:dyDescent="0.55000000000000004">
      <c r="A1163" t="s">
        <v>27</v>
      </c>
      <c r="B1163" t="s">
        <v>5</v>
      </c>
      <c r="C1163">
        <v>2036</v>
      </c>
      <c r="D1163">
        <v>8230533600</v>
      </c>
    </row>
    <row r="1164" spans="1:4" x14ac:dyDescent="0.55000000000000004">
      <c r="A1164" t="s">
        <v>27</v>
      </c>
      <c r="B1164" t="s">
        <v>5</v>
      </c>
      <c r="C1164">
        <v>2037</v>
      </c>
      <c r="D1164">
        <v>7538888700</v>
      </c>
    </row>
    <row r="1165" spans="1:4" x14ac:dyDescent="0.55000000000000004">
      <c r="A1165" t="s">
        <v>27</v>
      </c>
      <c r="B1165" t="s">
        <v>5</v>
      </c>
      <c r="C1165">
        <v>2038</v>
      </c>
      <c r="D1165">
        <v>6899504000</v>
      </c>
    </row>
    <row r="1166" spans="1:4" x14ac:dyDescent="0.55000000000000004">
      <c r="A1166" t="s">
        <v>27</v>
      </c>
      <c r="B1166" t="s">
        <v>5</v>
      </c>
      <c r="C1166">
        <v>2039</v>
      </c>
      <c r="D1166">
        <v>6309284400</v>
      </c>
    </row>
    <row r="1167" spans="1:4" x14ac:dyDescent="0.55000000000000004">
      <c r="A1167" t="s">
        <v>27</v>
      </c>
      <c r="B1167" t="s">
        <v>5</v>
      </c>
      <c r="C1167">
        <v>2040</v>
      </c>
      <c r="D1167">
        <v>5765182000</v>
      </c>
    </row>
    <row r="1168" spans="1:4" x14ac:dyDescent="0.55000000000000004">
      <c r="A1168" t="s">
        <v>27</v>
      </c>
      <c r="B1168" t="s">
        <v>5</v>
      </c>
      <c r="C1168">
        <v>2041</v>
      </c>
      <c r="D1168">
        <v>5264221000</v>
      </c>
    </row>
    <row r="1169" spans="1:4" x14ac:dyDescent="0.55000000000000004">
      <c r="A1169" t="s">
        <v>27</v>
      </c>
      <c r="B1169" t="s">
        <v>5</v>
      </c>
      <c r="C1169">
        <v>2042</v>
      </c>
      <c r="D1169">
        <v>4803517000</v>
      </c>
    </row>
    <row r="1170" spans="1:4" x14ac:dyDescent="0.55000000000000004">
      <c r="A1170" t="s">
        <v>27</v>
      </c>
      <c r="B1170" t="s">
        <v>5</v>
      </c>
      <c r="C1170">
        <v>2043</v>
      </c>
      <c r="D1170">
        <v>4380297000</v>
      </c>
    </row>
    <row r="1171" spans="1:4" x14ac:dyDescent="0.55000000000000004">
      <c r="A1171" t="s">
        <v>27</v>
      </c>
      <c r="B1171" t="s">
        <v>5</v>
      </c>
      <c r="C1171">
        <v>2044</v>
      </c>
      <c r="D1171">
        <v>3991909000</v>
      </c>
    </row>
    <row r="1172" spans="1:4" x14ac:dyDescent="0.55000000000000004">
      <c r="A1172" t="s">
        <v>27</v>
      </c>
      <c r="B1172" t="s">
        <v>5</v>
      </c>
      <c r="C1172">
        <v>2045</v>
      </c>
      <c r="D1172">
        <v>3635828000</v>
      </c>
    </row>
    <row r="1173" spans="1:4" x14ac:dyDescent="0.55000000000000004">
      <c r="A1173" t="s">
        <v>27</v>
      </c>
      <c r="B1173" t="s">
        <v>5</v>
      </c>
      <c r="C1173">
        <v>2046</v>
      </c>
      <c r="D1173">
        <v>3309660000</v>
      </c>
    </row>
    <row r="1174" spans="1:4" x14ac:dyDescent="0.55000000000000004">
      <c r="A1174" t="s">
        <v>27</v>
      </c>
      <c r="B1174" t="s">
        <v>5</v>
      </c>
      <c r="C1174">
        <v>2047</v>
      </c>
      <c r="D1174">
        <v>3011147000</v>
      </c>
    </row>
    <row r="1175" spans="1:4" x14ac:dyDescent="0.55000000000000004">
      <c r="A1175" t="s">
        <v>27</v>
      </c>
      <c r="B1175" t="s">
        <v>5</v>
      </c>
      <c r="C1175">
        <v>2048</v>
      </c>
      <c r="D1175">
        <v>2738164000</v>
      </c>
    </row>
    <row r="1176" spans="1:4" x14ac:dyDescent="0.55000000000000004">
      <c r="A1176" t="s">
        <v>27</v>
      </c>
      <c r="B1176" t="s">
        <v>5</v>
      </c>
      <c r="C1176">
        <v>2049</v>
      </c>
      <c r="D1176">
        <v>2488717000</v>
      </c>
    </row>
    <row r="1177" spans="1:4" x14ac:dyDescent="0.55000000000000004">
      <c r="A1177" t="s">
        <v>27</v>
      </c>
      <c r="B1177" t="s">
        <v>5</v>
      </c>
      <c r="C1177">
        <v>2050</v>
      </c>
      <c r="D1177">
        <v>2260940000</v>
      </c>
    </row>
    <row r="1178" spans="1:4" x14ac:dyDescent="0.55000000000000004">
      <c r="A1178" t="s">
        <v>27</v>
      </c>
      <c r="B1178" t="s">
        <v>5</v>
      </c>
      <c r="C1178">
        <v>2051</v>
      </c>
      <c r="D1178">
        <v>2053093000</v>
      </c>
    </row>
    <row r="1179" spans="1:4" x14ac:dyDescent="0.55000000000000004">
      <c r="A1179" t="s">
        <v>27</v>
      </c>
      <c r="B1179" t="s">
        <v>5</v>
      </c>
      <c r="C1179">
        <v>2052</v>
      </c>
      <c r="D1179">
        <v>1863555000</v>
      </c>
    </row>
    <row r="1180" spans="1:4" x14ac:dyDescent="0.55000000000000004">
      <c r="A1180" t="s">
        <v>27</v>
      </c>
      <c r="B1180" t="s">
        <v>5</v>
      </c>
      <c r="C1180">
        <v>2053</v>
      </c>
      <c r="D1180">
        <v>1690820000</v>
      </c>
    </row>
    <row r="1181" spans="1:4" x14ac:dyDescent="0.55000000000000004">
      <c r="A1181" t="s">
        <v>27</v>
      </c>
      <c r="B1181" t="s">
        <v>5</v>
      </c>
      <c r="C1181">
        <v>2054</v>
      </c>
      <c r="D1181">
        <v>1533489000</v>
      </c>
    </row>
    <row r="1182" spans="1:4" x14ac:dyDescent="0.55000000000000004">
      <c r="A1182" t="s">
        <v>27</v>
      </c>
      <c r="B1182" t="s">
        <v>5</v>
      </c>
      <c r="C1182">
        <v>2055</v>
      </c>
      <c r="D1182">
        <v>1390270000</v>
      </c>
    </row>
    <row r="1183" spans="1:4" x14ac:dyDescent="0.55000000000000004">
      <c r="A1183" t="s">
        <v>27</v>
      </c>
      <c r="B1183" t="s">
        <v>5</v>
      </c>
      <c r="C1183">
        <v>2056</v>
      </c>
      <c r="D1183">
        <v>1259967000</v>
      </c>
    </row>
    <row r="1184" spans="1:4" x14ac:dyDescent="0.55000000000000004">
      <c r="A1184" t="s">
        <v>27</v>
      </c>
      <c r="B1184" t="s">
        <v>5</v>
      </c>
      <c r="C1184">
        <v>2057</v>
      </c>
      <c r="D1184">
        <v>1141475000</v>
      </c>
    </row>
    <row r="1185" spans="1:4" x14ac:dyDescent="0.55000000000000004">
      <c r="A1185" t="s">
        <v>27</v>
      </c>
      <c r="B1185" t="s">
        <v>5</v>
      </c>
      <c r="C1185">
        <v>2058</v>
      </c>
      <c r="D1185">
        <v>1033775000</v>
      </c>
    </row>
    <row r="1186" spans="1:4" x14ac:dyDescent="0.55000000000000004">
      <c r="A1186" t="s">
        <v>27</v>
      </c>
      <c r="B1186" t="s">
        <v>5</v>
      </c>
      <c r="C1186">
        <v>2059</v>
      </c>
      <c r="D1186">
        <v>935931970</v>
      </c>
    </row>
    <row r="1187" spans="1:4" x14ac:dyDescent="0.55000000000000004">
      <c r="A1187" t="s">
        <v>27</v>
      </c>
      <c r="B1187" t="s">
        <v>5</v>
      </c>
      <c r="C1187">
        <v>2060</v>
      </c>
      <c r="D1187">
        <v>847082050</v>
      </c>
    </row>
    <row r="1188" spans="1:4" x14ac:dyDescent="0.55000000000000004">
      <c r="A1188" t="s">
        <v>27</v>
      </c>
      <c r="B1188" t="s">
        <v>5</v>
      </c>
      <c r="C1188">
        <v>2061</v>
      </c>
      <c r="D1188">
        <v>766433000</v>
      </c>
    </row>
    <row r="1189" spans="1:4" x14ac:dyDescent="0.55000000000000004">
      <c r="A1189" t="s">
        <v>27</v>
      </c>
      <c r="B1189" t="s">
        <v>5</v>
      </c>
      <c r="C1189">
        <v>2062</v>
      </c>
      <c r="D1189">
        <v>693259000</v>
      </c>
    </row>
    <row r="1190" spans="1:4" x14ac:dyDescent="0.55000000000000004">
      <c r="A1190" t="s">
        <v>27</v>
      </c>
      <c r="B1190" t="s">
        <v>5</v>
      </c>
      <c r="C1190">
        <v>2063</v>
      </c>
      <c r="D1190">
        <v>626891970</v>
      </c>
    </row>
    <row r="1191" spans="1:4" x14ac:dyDescent="0.55000000000000004">
      <c r="A1191" t="s">
        <v>27</v>
      </c>
      <c r="B1191" t="s">
        <v>5</v>
      </c>
      <c r="C1191">
        <v>2064</v>
      </c>
      <c r="D1191">
        <v>566724030</v>
      </c>
    </row>
    <row r="1192" spans="1:4" x14ac:dyDescent="0.55000000000000004">
      <c r="A1192" t="s">
        <v>27</v>
      </c>
      <c r="B1192" t="s">
        <v>5</v>
      </c>
      <c r="C1192">
        <v>2065</v>
      </c>
      <c r="D1192">
        <v>512194000</v>
      </c>
    </row>
    <row r="1193" spans="1:4" x14ac:dyDescent="0.55000000000000004">
      <c r="A1193" t="s">
        <v>27</v>
      </c>
      <c r="B1193" t="s">
        <v>5</v>
      </c>
      <c r="C1193">
        <v>2066</v>
      </c>
      <c r="D1193">
        <v>462791000</v>
      </c>
    </row>
    <row r="1194" spans="1:4" x14ac:dyDescent="0.55000000000000004">
      <c r="A1194" t="s">
        <v>27</v>
      </c>
      <c r="B1194" t="s">
        <v>5</v>
      </c>
      <c r="C1194">
        <v>2067</v>
      </c>
      <c r="D1194">
        <v>418050000</v>
      </c>
    </row>
    <row r="1195" spans="1:4" x14ac:dyDescent="0.55000000000000004">
      <c r="A1195" t="s">
        <v>27</v>
      </c>
      <c r="B1195" t="s">
        <v>5</v>
      </c>
      <c r="C1195">
        <v>2068</v>
      </c>
      <c r="D1195">
        <v>377541980</v>
      </c>
    </row>
    <row r="1196" spans="1:4" x14ac:dyDescent="0.55000000000000004">
      <c r="A1196" t="s">
        <v>27</v>
      </c>
      <c r="B1196" t="s">
        <v>5</v>
      </c>
      <c r="C1196">
        <v>2069</v>
      </c>
      <c r="D1196">
        <v>340880000</v>
      </c>
    </row>
    <row r="1197" spans="1:4" x14ac:dyDescent="0.55000000000000004">
      <c r="A1197" t="s">
        <v>27</v>
      </c>
      <c r="B1197" t="s">
        <v>5</v>
      </c>
      <c r="C1197">
        <v>2070</v>
      </c>
      <c r="D1197">
        <v>307708000</v>
      </c>
    </row>
    <row r="1198" spans="1:4" x14ac:dyDescent="0.55000000000000004">
      <c r="A1198" t="s">
        <v>27</v>
      </c>
      <c r="B1198" t="s">
        <v>5</v>
      </c>
      <c r="C1198">
        <v>2071</v>
      </c>
      <c r="D1198">
        <v>277702980</v>
      </c>
    </row>
    <row r="1199" spans="1:4" x14ac:dyDescent="0.55000000000000004">
      <c r="A1199" t="s">
        <v>27</v>
      </c>
      <c r="B1199" t="s">
        <v>5</v>
      </c>
      <c r="C1199">
        <v>2072</v>
      </c>
      <c r="D1199">
        <v>250570000</v>
      </c>
    </row>
    <row r="1200" spans="1:4" x14ac:dyDescent="0.55000000000000004">
      <c r="A1200" t="s">
        <v>27</v>
      </c>
      <c r="B1200" t="s">
        <v>5</v>
      </c>
      <c r="C1200">
        <v>2073</v>
      </c>
      <c r="D1200">
        <v>226040000</v>
      </c>
    </row>
    <row r="1201" spans="1:4" x14ac:dyDescent="0.55000000000000004">
      <c r="A1201" t="s">
        <v>27</v>
      </c>
      <c r="B1201" t="s">
        <v>5</v>
      </c>
      <c r="C1201">
        <v>2074</v>
      </c>
      <c r="D1201">
        <v>203870990</v>
      </c>
    </row>
    <row r="1202" spans="1:4" x14ac:dyDescent="0.55000000000000004">
      <c r="A1202" t="s">
        <v>27</v>
      </c>
      <c r="B1202" t="s">
        <v>5</v>
      </c>
      <c r="C1202">
        <v>2075</v>
      </c>
      <c r="D1202">
        <v>183840000</v>
      </c>
    </row>
    <row r="1203" spans="1:4" x14ac:dyDescent="0.55000000000000004">
      <c r="A1203" t="s">
        <v>27</v>
      </c>
      <c r="B1203" t="s">
        <v>5</v>
      </c>
      <c r="C1203">
        <v>2076</v>
      </c>
      <c r="D1203">
        <v>165746000</v>
      </c>
    </row>
    <row r="1204" spans="1:4" x14ac:dyDescent="0.55000000000000004">
      <c r="A1204" t="s">
        <v>27</v>
      </c>
      <c r="B1204" t="s">
        <v>5</v>
      </c>
      <c r="C1204">
        <v>2077</v>
      </c>
      <c r="D1204">
        <v>149404000</v>
      </c>
    </row>
    <row r="1205" spans="1:4" x14ac:dyDescent="0.55000000000000004">
      <c r="A1205" t="s">
        <v>27</v>
      </c>
      <c r="B1205" t="s">
        <v>5</v>
      </c>
      <c r="C1205">
        <v>2078</v>
      </c>
      <c r="D1205">
        <v>134650000</v>
      </c>
    </row>
    <row r="1206" spans="1:4" x14ac:dyDescent="0.55000000000000004">
      <c r="A1206" t="s">
        <v>27</v>
      </c>
      <c r="B1206" t="s">
        <v>5</v>
      </c>
      <c r="C1206">
        <v>2079</v>
      </c>
      <c r="D1206">
        <v>121331000</v>
      </c>
    </row>
    <row r="1207" spans="1:4" x14ac:dyDescent="0.55000000000000004">
      <c r="A1207" t="s">
        <v>27</v>
      </c>
      <c r="B1207" t="s">
        <v>5</v>
      </c>
      <c r="C1207">
        <v>2080</v>
      </c>
      <c r="D1207">
        <v>109311000</v>
      </c>
    </row>
    <row r="1208" spans="1:4" x14ac:dyDescent="0.55000000000000004">
      <c r="A1208" t="s">
        <v>27</v>
      </c>
      <c r="B1208" t="s">
        <v>5</v>
      </c>
      <c r="C1208">
        <v>2081</v>
      </c>
      <c r="D1208">
        <v>98465000</v>
      </c>
    </row>
    <row r="1209" spans="1:4" x14ac:dyDescent="0.55000000000000004">
      <c r="A1209" t="s">
        <v>27</v>
      </c>
      <c r="B1209" t="s">
        <v>5</v>
      </c>
      <c r="C1209">
        <v>2082</v>
      </c>
      <c r="D1209">
        <v>88681000</v>
      </c>
    </row>
    <row r="1210" spans="1:4" x14ac:dyDescent="0.55000000000000004">
      <c r="A1210" t="s">
        <v>27</v>
      </c>
      <c r="B1210" t="s">
        <v>5</v>
      </c>
      <c r="C1210">
        <v>2083</v>
      </c>
      <c r="D1210">
        <v>79856000</v>
      </c>
    </row>
    <row r="1211" spans="1:4" x14ac:dyDescent="0.55000000000000004">
      <c r="A1211" t="s">
        <v>27</v>
      </c>
      <c r="B1211" t="s">
        <v>5</v>
      </c>
      <c r="C1211">
        <v>2084</v>
      </c>
      <c r="D1211">
        <v>71898000</v>
      </c>
    </row>
    <row r="1212" spans="1:4" x14ac:dyDescent="0.55000000000000004">
      <c r="A1212" t="s">
        <v>27</v>
      </c>
      <c r="B1212" t="s">
        <v>5</v>
      </c>
      <c r="C1212">
        <v>2085</v>
      </c>
      <c r="D1212">
        <v>64724000</v>
      </c>
    </row>
    <row r="1213" spans="1:4" x14ac:dyDescent="0.55000000000000004">
      <c r="A1213" t="s">
        <v>27</v>
      </c>
      <c r="B1213" t="s">
        <v>5</v>
      </c>
      <c r="C1213">
        <v>2086</v>
      </c>
      <c r="D1213">
        <v>58257000</v>
      </c>
    </row>
    <row r="1214" spans="1:4" x14ac:dyDescent="0.55000000000000004">
      <c r="A1214" t="s">
        <v>27</v>
      </c>
      <c r="B1214" t="s">
        <v>5</v>
      </c>
      <c r="C1214">
        <v>2087</v>
      </c>
      <c r="D1214">
        <v>52428000</v>
      </c>
    </row>
    <row r="1215" spans="1:4" x14ac:dyDescent="0.55000000000000004">
      <c r="A1215" t="s">
        <v>27</v>
      </c>
      <c r="B1215" t="s">
        <v>5</v>
      </c>
      <c r="C1215">
        <v>2088</v>
      </c>
      <c r="D1215">
        <v>47176000</v>
      </c>
    </row>
    <row r="1216" spans="1:4" x14ac:dyDescent="0.55000000000000004">
      <c r="A1216" t="s">
        <v>27</v>
      </c>
      <c r="B1216" t="s">
        <v>5</v>
      </c>
      <c r="C1216">
        <v>2089</v>
      </c>
      <c r="D1216">
        <v>42444000</v>
      </c>
    </row>
    <row r="1217" spans="1:4" x14ac:dyDescent="0.55000000000000004">
      <c r="A1217" t="s">
        <v>27</v>
      </c>
      <c r="B1217" t="s">
        <v>5</v>
      </c>
      <c r="C1217">
        <v>2090</v>
      </c>
      <c r="D1217">
        <v>38182000</v>
      </c>
    </row>
    <row r="1218" spans="1:4" x14ac:dyDescent="0.55000000000000004">
      <c r="A1218" t="s">
        <v>27</v>
      </c>
      <c r="B1218" t="s">
        <v>5</v>
      </c>
      <c r="C1218">
        <v>2091</v>
      </c>
      <c r="D1218">
        <v>34343000</v>
      </c>
    </row>
    <row r="1219" spans="1:4" x14ac:dyDescent="0.55000000000000004">
      <c r="A1219" t="s">
        <v>27</v>
      </c>
      <c r="B1219" t="s">
        <v>5</v>
      </c>
      <c r="C1219">
        <v>2092</v>
      </c>
      <c r="D1219">
        <v>30887000</v>
      </c>
    </row>
    <row r="1220" spans="1:4" x14ac:dyDescent="0.55000000000000004">
      <c r="A1220" t="s">
        <v>27</v>
      </c>
      <c r="B1220" t="s">
        <v>5</v>
      </c>
      <c r="C1220">
        <v>2093</v>
      </c>
      <c r="D1220">
        <v>27774000</v>
      </c>
    </row>
    <row r="1221" spans="1:4" x14ac:dyDescent="0.55000000000000004">
      <c r="A1221" t="s">
        <v>27</v>
      </c>
      <c r="B1221" t="s">
        <v>5</v>
      </c>
      <c r="C1221">
        <v>2094</v>
      </c>
      <c r="D1221">
        <v>24973000</v>
      </c>
    </row>
    <row r="1222" spans="1:4" x14ac:dyDescent="0.55000000000000004">
      <c r="A1222" t="s">
        <v>27</v>
      </c>
      <c r="B1222" t="s">
        <v>5</v>
      </c>
      <c r="C1222">
        <v>2095</v>
      </c>
      <c r="D1222">
        <v>22451000</v>
      </c>
    </row>
    <row r="1223" spans="1:4" x14ac:dyDescent="0.55000000000000004">
      <c r="A1223" t="s">
        <v>27</v>
      </c>
      <c r="B1223" t="s">
        <v>5</v>
      </c>
      <c r="C1223">
        <v>2096</v>
      </c>
      <c r="D1223">
        <v>20181000</v>
      </c>
    </row>
    <row r="1224" spans="1:4" x14ac:dyDescent="0.55000000000000004">
      <c r="A1224" t="s">
        <v>27</v>
      </c>
      <c r="B1224" t="s">
        <v>5</v>
      </c>
      <c r="C1224">
        <v>2097</v>
      </c>
      <c r="D1224">
        <v>18139000</v>
      </c>
    </row>
    <row r="1225" spans="1:4" x14ac:dyDescent="0.55000000000000004">
      <c r="A1225" t="s">
        <v>27</v>
      </c>
      <c r="B1225" t="s">
        <v>5</v>
      </c>
      <c r="C1225">
        <v>2098</v>
      </c>
      <c r="D1225">
        <v>16302001</v>
      </c>
    </row>
    <row r="1226" spans="1:4" x14ac:dyDescent="0.55000000000000004">
      <c r="A1226" t="s">
        <v>27</v>
      </c>
      <c r="B1226" t="s">
        <v>5</v>
      </c>
      <c r="C1226">
        <v>2099</v>
      </c>
      <c r="D1226">
        <v>14649000</v>
      </c>
    </row>
    <row r="1227" spans="1:4" x14ac:dyDescent="0.55000000000000004">
      <c r="A1227" t="s">
        <v>27</v>
      </c>
      <c r="B1227" t="s">
        <v>5</v>
      </c>
      <c r="C1227">
        <v>2100</v>
      </c>
      <c r="D1227">
        <v>13162000</v>
      </c>
    </row>
    <row r="1228" spans="1:4" x14ac:dyDescent="0.55000000000000004">
      <c r="A1228" t="s">
        <v>28</v>
      </c>
      <c r="B1228" t="s">
        <v>5</v>
      </c>
      <c r="C1228">
        <v>2011</v>
      </c>
      <c r="D1228">
        <v>39188830000</v>
      </c>
    </row>
    <row r="1229" spans="1:4" x14ac:dyDescent="0.55000000000000004">
      <c r="A1229" t="s">
        <v>28</v>
      </c>
      <c r="B1229" t="s">
        <v>5</v>
      </c>
      <c r="C1229">
        <v>2012</v>
      </c>
      <c r="D1229">
        <v>39577650000</v>
      </c>
    </row>
    <row r="1230" spans="1:4" x14ac:dyDescent="0.55000000000000004">
      <c r="A1230" t="s">
        <v>28</v>
      </c>
      <c r="B1230" t="s">
        <v>5</v>
      </c>
      <c r="C1230">
        <v>2013</v>
      </c>
      <c r="D1230">
        <v>39317496000</v>
      </c>
    </row>
    <row r="1231" spans="1:4" x14ac:dyDescent="0.55000000000000004">
      <c r="A1231" t="s">
        <v>28</v>
      </c>
      <c r="B1231" t="s">
        <v>5</v>
      </c>
      <c r="C1231">
        <v>2014</v>
      </c>
      <c r="D1231">
        <v>38557500000</v>
      </c>
    </row>
    <row r="1232" spans="1:4" x14ac:dyDescent="0.55000000000000004">
      <c r="A1232" t="s">
        <v>28</v>
      </c>
      <c r="B1232" t="s">
        <v>5</v>
      </c>
      <c r="C1232">
        <v>2015</v>
      </c>
      <c r="D1232">
        <v>37420460000</v>
      </c>
    </row>
    <row r="1233" spans="1:4" x14ac:dyDescent="0.55000000000000004">
      <c r="A1233" t="s">
        <v>28</v>
      </c>
      <c r="B1233" t="s">
        <v>5</v>
      </c>
      <c r="C1233">
        <v>2016</v>
      </c>
      <c r="D1233">
        <v>36007006000</v>
      </c>
    </row>
    <row r="1234" spans="1:4" x14ac:dyDescent="0.55000000000000004">
      <c r="A1234" t="s">
        <v>28</v>
      </c>
      <c r="B1234" t="s">
        <v>5</v>
      </c>
      <c r="C1234">
        <v>2017</v>
      </c>
      <c r="D1234">
        <v>34399160000</v>
      </c>
    </row>
    <row r="1235" spans="1:4" x14ac:dyDescent="0.55000000000000004">
      <c r="A1235" t="s">
        <v>28</v>
      </c>
      <c r="B1235" t="s">
        <v>5</v>
      </c>
      <c r="C1235">
        <v>2018</v>
      </c>
      <c r="D1235">
        <v>32663296000</v>
      </c>
    </row>
    <row r="1236" spans="1:4" x14ac:dyDescent="0.55000000000000004">
      <c r="A1236" t="s">
        <v>28</v>
      </c>
      <c r="B1236" t="s">
        <v>5</v>
      </c>
      <c r="C1236">
        <v>2019</v>
      </c>
      <c r="D1236">
        <v>30852750000</v>
      </c>
    </row>
    <row r="1237" spans="1:4" x14ac:dyDescent="0.55000000000000004">
      <c r="A1237" t="s">
        <v>28</v>
      </c>
      <c r="B1237" t="s">
        <v>5</v>
      </c>
      <c r="C1237">
        <v>2020</v>
      </c>
      <c r="D1237">
        <v>29009960000</v>
      </c>
    </row>
    <row r="1238" spans="1:4" x14ac:dyDescent="0.55000000000000004">
      <c r="A1238" t="s">
        <v>28</v>
      </c>
      <c r="B1238" t="s">
        <v>5</v>
      </c>
      <c r="C1238">
        <v>2021</v>
      </c>
      <c r="D1238">
        <v>27168313000</v>
      </c>
    </row>
    <row r="1239" spans="1:4" x14ac:dyDescent="0.55000000000000004">
      <c r="A1239" t="s">
        <v>28</v>
      </c>
      <c r="B1239" t="s">
        <v>5</v>
      </c>
      <c r="C1239">
        <v>2022</v>
      </c>
      <c r="D1239">
        <v>25353697000</v>
      </c>
    </row>
    <row r="1240" spans="1:4" x14ac:dyDescent="0.55000000000000004">
      <c r="A1240" t="s">
        <v>28</v>
      </c>
      <c r="B1240" t="s">
        <v>5</v>
      </c>
      <c r="C1240">
        <v>2023</v>
      </c>
      <c r="D1240">
        <v>23585812000</v>
      </c>
    </row>
    <row r="1241" spans="1:4" x14ac:dyDescent="0.55000000000000004">
      <c r="A1241" t="s">
        <v>28</v>
      </c>
      <c r="B1241" t="s">
        <v>5</v>
      </c>
      <c r="C1241">
        <v>2024</v>
      </c>
      <c r="D1241">
        <v>21879284000</v>
      </c>
    </row>
    <row r="1242" spans="1:4" x14ac:dyDescent="0.55000000000000004">
      <c r="A1242" t="s">
        <v>28</v>
      </c>
      <c r="B1242" t="s">
        <v>5</v>
      </c>
      <c r="C1242">
        <v>2025</v>
      </c>
      <c r="D1242">
        <v>20244589000</v>
      </c>
    </row>
    <row r="1243" spans="1:4" x14ac:dyDescent="0.55000000000000004">
      <c r="A1243" t="s">
        <v>28</v>
      </c>
      <c r="B1243" t="s">
        <v>5</v>
      </c>
      <c r="C1243">
        <v>2026</v>
      </c>
      <c r="D1243">
        <v>18688834000</v>
      </c>
    </row>
    <row r="1244" spans="1:4" x14ac:dyDescent="0.55000000000000004">
      <c r="A1244" t="s">
        <v>28</v>
      </c>
      <c r="B1244" t="s">
        <v>5</v>
      </c>
      <c r="C1244">
        <v>2027</v>
      </c>
      <c r="D1244">
        <v>17216414000</v>
      </c>
    </row>
    <row r="1245" spans="1:4" x14ac:dyDescent="0.55000000000000004">
      <c r="A1245" t="s">
        <v>28</v>
      </c>
      <c r="B1245" t="s">
        <v>5</v>
      </c>
      <c r="C1245">
        <v>2028</v>
      </c>
      <c r="D1245">
        <v>15829557000</v>
      </c>
    </row>
    <row r="1246" spans="1:4" x14ac:dyDescent="0.55000000000000004">
      <c r="A1246" t="s">
        <v>28</v>
      </c>
      <c r="B1246" t="s">
        <v>5</v>
      </c>
      <c r="C1246">
        <v>2029</v>
      </c>
      <c r="D1246">
        <v>14528777000</v>
      </c>
    </row>
    <row r="1247" spans="1:4" x14ac:dyDescent="0.55000000000000004">
      <c r="A1247" t="s">
        <v>28</v>
      </c>
      <c r="B1247" t="s">
        <v>5</v>
      </c>
      <c r="C1247">
        <v>2030</v>
      </c>
      <c r="D1247">
        <v>13313248000</v>
      </c>
    </row>
    <row r="1248" spans="1:4" x14ac:dyDescent="0.55000000000000004">
      <c r="A1248" t="s">
        <v>28</v>
      </c>
      <c r="B1248" t="s">
        <v>5</v>
      </c>
      <c r="C1248">
        <v>2031</v>
      </c>
      <c r="D1248">
        <v>12181124000</v>
      </c>
    </row>
    <row r="1249" spans="1:4" x14ac:dyDescent="0.55000000000000004">
      <c r="A1249" t="s">
        <v>28</v>
      </c>
      <c r="B1249" t="s">
        <v>5</v>
      </c>
      <c r="C1249">
        <v>2032</v>
      </c>
      <c r="D1249">
        <v>11129782000</v>
      </c>
    </row>
    <row r="1250" spans="1:4" x14ac:dyDescent="0.55000000000000004">
      <c r="A1250" t="s">
        <v>28</v>
      </c>
      <c r="B1250" t="s">
        <v>5</v>
      </c>
      <c r="C1250">
        <v>2033</v>
      </c>
      <c r="D1250">
        <v>10156047000</v>
      </c>
    </row>
    <row r="1251" spans="1:4" x14ac:dyDescent="0.55000000000000004">
      <c r="A1251" t="s">
        <v>28</v>
      </c>
      <c r="B1251" t="s">
        <v>5</v>
      </c>
      <c r="C1251">
        <v>2034</v>
      </c>
      <c r="D1251">
        <v>9256349000</v>
      </c>
    </row>
    <row r="1252" spans="1:4" x14ac:dyDescent="0.55000000000000004">
      <c r="A1252" t="s">
        <v>28</v>
      </c>
      <c r="B1252" t="s">
        <v>5</v>
      </c>
      <c r="C1252">
        <v>2035</v>
      </c>
      <c r="D1252">
        <v>8426868000</v>
      </c>
    </row>
    <row r="1253" spans="1:4" x14ac:dyDescent="0.55000000000000004">
      <c r="A1253" t="s">
        <v>28</v>
      </c>
      <c r="B1253" t="s">
        <v>5</v>
      </c>
      <c r="C1253">
        <v>2036</v>
      </c>
      <c r="D1253">
        <v>7663644700</v>
      </c>
    </row>
    <row r="1254" spans="1:4" x14ac:dyDescent="0.55000000000000004">
      <c r="A1254" t="s">
        <v>28</v>
      </c>
      <c r="B1254" t="s">
        <v>5</v>
      </c>
      <c r="C1254">
        <v>2037</v>
      </c>
      <c r="D1254">
        <v>6962666000</v>
      </c>
    </row>
    <row r="1255" spans="1:4" x14ac:dyDescent="0.55000000000000004">
      <c r="A1255" t="s">
        <v>28</v>
      </c>
      <c r="B1255" t="s">
        <v>5</v>
      </c>
      <c r="C1255">
        <v>2038</v>
      </c>
      <c r="D1255">
        <v>6319933000</v>
      </c>
    </row>
    <row r="1256" spans="1:4" x14ac:dyDescent="0.55000000000000004">
      <c r="A1256" t="s">
        <v>28</v>
      </c>
      <c r="B1256" t="s">
        <v>5</v>
      </c>
      <c r="C1256">
        <v>2039</v>
      </c>
      <c r="D1256">
        <v>5731518000</v>
      </c>
    </row>
    <row r="1257" spans="1:4" x14ac:dyDescent="0.55000000000000004">
      <c r="A1257" t="s">
        <v>28</v>
      </c>
      <c r="B1257" t="s">
        <v>5</v>
      </c>
      <c r="C1257">
        <v>2040</v>
      </c>
      <c r="D1257">
        <v>5193600000</v>
      </c>
    </row>
    <row r="1258" spans="1:4" x14ac:dyDescent="0.55000000000000004">
      <c r="A1258" t="s">
        <v>28</v>
      </c>
      <c r="B1258" t="s">
        <v>5</v>
      </c>
      <c r="C1258">
        <v>2041</v>
      </c>
      <c r="D1258">
        <v>4702501000</v>
      </c>
    </row>
    <row r="1259" spans="1:4" x14ac:dyDescent="0.55000000000000004">
      <c r="A1259" t="s">
        <v>28</v>
      </c>
      <c r="B1259" t="s">
        <v>5</v>
      </c>
      <c r="C1259">
        <v>2042</v>
      </c>
      <c r="D1259">
        <v>4254700300</v>
      </c>
    </row>
    <row r="1260" spans="1:4" x14ac:dyDescent="0.55000000000000004">
      <c r="A1260" t="s">
        <v>28</v>
      </c>
      <c r="B1260" t="s">
        <v>5</v>
      </c>
      <c r="C1260">
        <v>2043</v>
      </c>
      <c r="D1260">
        <v>3846849800</v>
      </c>
    </row>
    <row r="1261" spans="1:4" x14ac:dyDescent="0.55000000000000004">
      <c r="A1261" t="s">
        <v>28</v>
      </c>
      <c r="B1261" t="s">
        <v>5</v>
      </c>
      <c r="C1261">
        <v>2044</v>
      </c>
      <c r="D1261">
        <v>3475789000</v>
      </c>
    </row>
    <row r="1262" spans="1:4" x14ac:dyDescent="0.55000000000000004">
      <c r="A1262" t="s">
        <v>28</v>
      </c>
      <c r="B1262" t="s">
        <v>5</v>
      </c>
      <c r="C1262">
        <v>2045</v>
      </c>
      <c r="D1262">
        <v>3138539000</v>
      </c>
    </row>
    <row r="1263" spans="1:4" x14ac:dyDescent="0.55000000000000004">
      <c r="A1263" t="s">
        <v>28</v>
      </c>
      <c r="B1263" t="s">
        <v>5</v>
      </c>
      <c r="C1263">
        <v>2046</v>
      </c>
      <c r="D1263">
        <v>2832312000</v>
      </c>
    </row>
    <row r="1264" spans="1:4" x14ac:dyDescent="0.55000000000000004">
      <c r="A1264" t="s">
        <v>28</v>
      </c>
      <c r="B1264" t="s">
        <v>5</v>
      </c>
      <c r="C1264">
        <v>2047</v>
      </c>
      <c r="D1264">
        <v>2554503000</v>
      </c>
    </row>
    <row r="1265" spans="1:4" x14ac:dyDescent="0.55000000000000004">
      <c r="A1265" t="s">
        <v>28</v>
      </c>
      <c r="B1265" t="s">
        <v>5</v>
      </c>
      <c r="C1265">
        <v>2048</v>
      </c>
      <c r="D1265">
        <v>2302686000</v>
      </c>
    </row>
    <row r="1266" spans="1:4" x14ac:dyDescent="0.55000000000000004">
      <c r="A1266" t="s">
        <v>28</v>
      </c>
      <c r="B1266" t="s">
        <v>5</v>
      </c>
      <c r="C1266">
        <v>2049</v>
      </c>
      <c r="D1266">
        <v>2074611800</v>
      </c>
    </row>
    <row r="1267" spans="1:4" x14ac:dyDescent="0.55000000000000004">
      <c r="A1267" t="s">
        <v>28</v>
      </c>
      <c r="B1267" t="s">
        <v>5</v>
      </c>
      <c r="C1267">
        <v>2050</v>
      </c>
      <c r="D1267">
        <v>1868198000</v>
      </c>
    </row>
    <row r="1268" spans="1:4" x14ac:dyDescent="0.55000000000000004">
      <c r="A1268" t="s">
        <v>28</v>
      </c>
      <c r="B1268" t="s">
        <v>5</v>
      </c>
      <c r="C1268">
        <v>2051</v>
      </c>
      <c r="D1268">
        <v>1681520000</v>
      </c>
    </row>
    <row r="1269" spans="1:4" x14ac:dyDescent="0.55000000000000004">
      <c r="A1269" t="s">
        <v>28</v>
      </c>
      <c r="B1269" t="s">
        <v>5</v>
      </c>
      <c r="C1269">
        <v>2052</v>
      </c>
      <c r="D1269">
        <v>1512805000</v>
      </c>
    </row>
    <row r="1270" spans="1:4" x14ac:dyDescent="0.55000000000000004">
      <c r="A1270" t="s">
        <v>28</v>
      </c>
      <c r="B1270" t="s">
        <v>5</v>
      </c>
      <c r="C1270">
        <v>2053</v>
      </c>
      <c r="D1270">
        <v>1360422900</v>
      </c>
    </row>
    <row r="1271" spans="1:4" x14ac:dyDescent="0.55000000000000004">
      <c r="A1271" t="s">
        <v>28</v>
      </c>
      <c r="B1271" t="s">
        <v>5</v>
      </c>
      <c r="C1271">
        <v>2054</v>
      </c>
      <c r="D1271">
        <v>1222877000</v>
      </c>
    </row>
    <row r="1272" spans="1:4" x14ac:dyDescent="0.55000000000000004">
      <c r="A1272" t="s">
        <v>28</v>
      </c>
      <c r="B1272" t="s">
        <v>5</v>
      </c>
      <c r="C1272">
        <v>2055</v>
      </c>
      <c r="D1272">
        <v>1098795000</v>
      </c>
    </row>
    <row r="1273" spans="1:4" x14ac:dyDescent="0.55000000000000004">
      <c r="A1273" t="s">
        <v>28</v>
      </c>
      <c r="B1273" t="s">
        <v>5</v>
      </c>
      <c r="C1273">
        <v>2056</v>
      </c>
      <c r="D1273">
        <v>986921000</v>
      </c>
    </row>
    <row r="1274" spans="1:4" x14ac:dyDescent="0.55000000000000004">
      <c r="A1274" t="s">
        <v>28</v>
      </c>
      <c r="B1274" t="s">
        <v>5</v>
      </c>
      <c r="C1274">
        <v>2057</v>
      </c>
      <c r="D1274">
        <v>886107000</v>
      </c>
    </row>
    <row r="1275" spans="1:4" x14ac:dyDescent="0.55000000000000004">
      <c r="A1275" t="s">
        <v>28</v>
      </c>
      <c r="B1275" t="s">
        <v>5</v>
      </c>
      <c r="C1275">
        <v>2058</v>
      </c>
      <c r="D1275">
        <v>795307000</v>
      </c>
    </row>
    <row r="1276" spans="1:4" x14ac:dyDescent="0.55000000000000004">
      <c r="A1276" t="s">
        <v>28</v>
      </c>
      <c r="B1276" t="s">
        <v>5</v>
      </c>
      <c r="C1276">
        <v>2059</v>
      </c>
      <c r="D1276">
        <v>713563970</v>
      </c>
    </row>
    <row r="1277" spans="1:4" x14ac:dyDescent="0.55000000000000004">
      <c r="A1277" t="s">
        <v>28</v>
      </c>
      <c r="B1277" t="s">
        <v>5</v>
      </c>
      <c r="C1277">
        <v>2060</v>
      </c>
      <c r="D1277">
        <v>640010000</v>
      </c>
    </row>
    <row r="1278" spans="1:4" x14ac:dyDescent="0.55000000000000004">
      <c r="A1278" t="s">
        <v>28</v>
      </c>
      <c r="B1278" t="s">
        <v>5</v>
      </c>
      <c r="C1278">
        <v>2061</v>
      </c>
      <c r="D1278">
        <v>573854000</v>
      </c>
    </row>
    <row r="1279" spans="1:4" x14ac:dyDescent="0.55000000000000004">
      <c r="A1279" t="s">
        <v>28</v>
      </c>
      <c r="B1279" t="s">
        <v>5</v>
      </c>
      <c r="C1279">
        <v>2062</v>
      </c>
      <c r="D1279">
        <v>514377000</v>
      </c>
    </row>
    <row r="1280" spans="1:4" x14ac:dyDescent="0.55000000000000004">
      <c r="A1280" t="s">
        <v>28</v>
      </c>
      <c r="B1280" t="s">
        <v>5</v>
      </c>
      <c r="C1280">
        <v>2063</v>
      </c>
      <c r="D1280">
        <v>460925980</v>
      </c>
    </row>
    <row r="1281" spans="1:4" x14ac:dyDescent="0.55000000000000004">
      <c r="A1281" t="s">
        <v>28</v>
      </c>
      <c r="B1281" t="s">
        <v>5</v>
      </c>
      <c r="C1281">
        <v>2064</v>
      </c>
      <c r="D1281">
        <v>412910000</v>
      </c>
    </row>
    <row r="1282" spans="1:4" x14ac:dyDescent="0.55000000000000004">
      <c r="A1282" t="s">
        <v>28</v>
      </c>
      <c r="B1282" t="s">
        <v>5</v>
      </c>
      <c r="C1282">
        <v>2065</v>
      </c>
      <c r="D1282">
        <v>369793000</v>
      </c>
    </row>
    <row r="1283" spans="1:4" x14ac:dyDescent="0.55000000000000004">
      <c r="A1283" t="s">
        <v>28</v>
      </c>
      <c r="B1283" t="s">
        <v>5</v>
      </c>
      <c r="C1283">
        <v>2066</v>
      </c>
      <c r="D1283">
        <v>331089000</v>
      </c>
    </row>
    <row r="1284" spans="1:4" x14ac:dyDescent="0.55000000000000004">
      <c r="A1284" t="s">
        <v>28</v>
      </c>
      <c r="B1284" t="s">
        <v>5</v>
      </c>
      <c r="C1284">
        <v>2067</v>
      </c>
      <c r="D1284">
        <v>296357980</v>
      </c>
    </row>
    <row r="1285" spans="1:4" x14ac:dyDescent="0.55000000000000004">
      <c r="A1285" t="s">
        <v>28</v>
      </c>
      <c r="B1285" t="s">
        <v>5</v>
      </c>
      <c r="C1285">
        <v>2068</v>
      </c>
      <c r="D1285">
        <v>265202990</v>
      </c>
    </row>
    <row r="1286" spans="1:4" x14ac:dyDescent="0.55000000000000004">
      <c r="A1286" t="s">
        <v>28</v>
      </c>
      <c r="B1286" t="s">
        <v>5</v>
      </c>
      <c r="C1286">
        <v>2069</v>
      </c>
      <c r="D1286">
        <v>237265010</v>
      </c>
    </row>
    <row r="1287" spans="1:4" x14ac:dyDescent="0.55000000000000004">
      <c r="A1287" t="s">
        <v>28</v>
      </c>
      <c r="B1287" t="s">
        <v>5</v>
      </c>
      <c r="C1287">
        <v>2070</v>
      </c>
      <c r="D1287">
        <v>212220000</v>
      </c>
    </row>
    <row r="1288" spans="1:4" x14ac:dyDescent="0.55000000000000004">
      <c r="A1288" t="s">
        <v>28</v>
      </c>
      <c r="B1288" t="s">
        <v>5</v>
      </c>
      <c r="C1288">
        <v>2071</v>
      </c>
      <c r="D1288">
        <v>189775000</v>
      </c>
    </row>
    <row r="1289" spans="1:4" x14ac:dyDescent="0.55000000000000004">
      <c r="A1289" t="s">
        <v>28</v>
      </c>
      <c r="B1289" t="s">
        <v>5</v>
      </c>
      <c r="C1289">
        <v>2072</v>
      </c>
      <c r="D1289">
        <v>169665000</v>
      </c>
    </row>
    <row r="1290" spans="1:4" x14ac:dyDescent="0.55000000000000004">
      <c r="A1290" t="s">
        <v>28</v>
      </c>
      <c r="B1290" t="s">
        <v>5</v>
      </c>
      <c r="C1290">
        <v>2073</v>
      </c>
      <c r="D1290">
        <v>151654000</v>
      </c>
    </row>
    <row r="1291" spans="1:4" x14ac:dyDescent="0.55000000000000004">
      <c r="A1291" t="s">
        <v>28</v>
      </c>
      <c r="B1291" t="s">
        <v>5</v>
      </c>
      <c r="C1291">
        <v>2074</v>
      </c>
      <c r="D1291">
        <v>135526000</v>
      </c>
    </row>
    <row r="1292" spans="1:4" x14ac:dyDescent="0.55000000000000004">
      <c r="A1292" t="s">
        <v>28</v>
      </c>
      <c r="B1292" t="s">
        <v>5</v>
      </c>
      <c r="C1292">
        <v>2075</v>
      </c>
      <c r="D1292">
        <v>121088000</v>
      </c>
    </row>
    <row r="1293" spans="1:4" x14ac:dyDescent="0.55000000000000004">
      <c r="A1293" t="s">
        <v>28</v>
      </c>
      <c r="B1293" t="s">
        <v>5</v>
      </c>
      <c r="C1293">
        <v>2076</v>
      </c>
      <c r="D1293">
        <v>108167000</v>
      </c>
    </row>
    <row r="1294" spans="1:4" x14ac:dyDescent="0.55000000000000004">
      <c r="A1294" t="s">
        <v>28</v>
      </c>
      <c r="B1294" t="s">
        <v>5</v>
      </c>
      <c r="C1294">
        <v>2077</v>
      </c>
      <c r="D1294">
        <v>96606000</v>
      </c>
    </row>
    <row r="1295" spans="1:4" x14ac:dyDescent="0.55000000000000004">
      <c r="A1295" t="s">
        <v>28</v>
      </c>
      <c r="B1295" t="s">
        <v>5</v>
      </c>
      <c r="C1295">
        <v>2078</v>
      </c>
      <c r="D1295">
        <v>86264000</v>
      </c>
    </row>
    <row r="1296" spans="1:4" x14ac:dyDescent="0.55000000000000004">
      <c r="A1296" t="s">
        <v>28</v>
      </c>
      <c r="B1296" t="s">
        <v>5</v>
      </c>
      <c r="C1296">
        <v>2079</v>
      </c>
      <c r="D1296">
        <v>77015000</v>
      </c>
    </row>
    <row r="1297" spans="1:4" x14ac:dyDescent="0.55000000000000004">
      <c r="A1297" t="s">
        <v>28</v>
      </c>
      <c r="B1297" t="s">
        <v>5</v>
      </c>
      <c r="C1297">
        <v>2080</v>
      </c>
      <c r="D1297">
        <v>68746000</v>
      </c>
    </row>
    <row r="1298" spans="1:4" x14ac:dyDescent="0.55000000000000004">
      <c r="A1298" t="s">
        <v>28</v>
      </c>
      <c r="B1298" t="s">
        <v>5</v>
      </c>
      <c r="C1298">
        <v>2081</v>
      </c>
      <c r="D1298">
        <v>61354000</v>
      </c>
    </row>
    <row r="1299" spans="1:4" x14ac:dyDescent="0.55000000000000004">
      <c r="A1299" t="s">
        <v>28</v>
      </c>
      <c r="B1299" t="s">
        <v>5</v>
      </c>
      <c r="C1299">
        <v>2082</v>
      </c>
      <c r="D1299">
        <v>54747000</v>
      </c>
    </row>
    <row r="1300" spans="1:4" x14ac:dyDescent="0.55000000000000004">
      <c r="A1300" t="s">
        <v>28</v>
      </c>
      <c r="B1300" t="s">
        <v>5</v>
      </c>
      <c r="C1300">
        <v>2083</v>
      </c>
      <c r="D1300">
        <v>48844000</v>
      </c>
    </row>
    <row r="1301" spans="1:4" x14ac:dyDescent="0.55000000000000004">
      <c r="A1301" t="s">
        <v>28</v>
      </c>
      <c r="B1301" t="s">
        <v>5</v>
      </c>
      <c r="C1301">
        <v>2084</v>
      </c>
      <c r="D1301">
        <v>43570000</v>
      </c>
    </row>
    <row r="1302" spans="1:4" x14ac:dyDescent="0.55000000000000004">
      <c r="A1302" t="s">
        <v>28</v>
      </c>
      <c r="B1302" t="s">
        <v>5</v>
      </c>
      <c r="C1302">
        <v>2085</v>
      </c>
      <c r="D1302">
        <v>38860000</v>
      </c>
    </row>
    <row r="1303" spans="1:4" x14ac:dyDescent="0.55000000000000004">
      <c r="A1303" t="s">
        <v>28</v>
      </c>
      <c r="B1303" t="s">
        <v>5</v>
      </c>
      <c r="C1303">
        <v>2086</v>
      </c>
      <c r="D1303">
        <v>34653000</v>
      </c>
    </row>
    <row r="1304" spans="1:4" x14ac:dyDescent="0.55000000000000004">
      <c r="A1304" t="s">
        <v>28</v>
      </c>
      <c r="B1304" t="s">
        <v>5</v>
      </c>
      <c r="C1304">
        <v>2087</v>
      </c>
      <c r="D1304">
        <v>30897000</v>
      </c>
    </row>
    <row r="1305" spans="1:4" x14ac:dyDescent="0.55000000000000004">
      <c r="A1305" t="s">
        <v>28</v>
      </c>
      <c r="B1305" t="s">
        <v>5</v>
      </c>
      <c r="C1305">
        <v>2088</v>
      </c>
      <c r="D1305">
        <v>27545000</v>
      </c>
    </row>
    <row r="1306" spans="1:4" x14ac:dyDescent="0.55000000000000004">
      <c r="A1306" t="s">
        <v>28</v>
      </c>
      <c r="B1306" t="s">
        <v>5</v>
      </c>
      <c r="C1306">
        <v>2089</v>
      </c>
      <c r="D1306">
        <v>24552000</v>
      </c>
    </row>
    <row r="1307" spans="1:4" x14ac:dyDescent="0.55000000000000004">
      <c r="A1307" t="s">
        <v>28</v>
      </c>
      <c r="B1307" t="s">
        <v>5</v>
      </c>
      <c r="C1307">
        <v>2090</v>
      </c>
      <c r="D1307">
        <v>21882000</v>
      </c>
    </row>
    <row r="1308" spans="1:4" x14ac:dyDescent="0.55000000000000004">
      <c r="A1308" t="s">
        <v>28</v>
      </c>
      <c r="B1308" t="s">
        <v>5</v>
      </c>
      <c r="C1308">
        <v>2091</v>
      </c>
      <c r="D1308">
        <v>19499000</v>
      </c>
    </row>
    <row r="1309" spans="1:4" x14ac:dyDescent="0.55000000000000004">
      <c r="A1309" t="s">
        <v>28</v>
      </c>
      <c r="B1309" t="s">
        <v>5</v>
      </c>
      <c r="C1309">
        <v>2092</v>
      </c>
      <c r="D1309">
        <v>17374000</v>
      </c>
    </row>
    <row r="1310" spans="1:4" x14ac:dyDescent="0.55000000000000004">
      <c r="A1310" t="s">
        <v>28</v>
      </c>
      <c r="B1310" t="s">
        <v>5</v>
      </c>
      <c r="C1310">
        <v>2093</v>
      </c>
      <c r="D1310">
        <v>15478000</v>
      </c>
    </row>
    <row r="1311" spans="1:4" x14ac:dyDescent="0.55000000000000004">
      <c r="A1311" t="s">
        <v>28</v>
      </c>
      <c r="B1311" t="s">
        <v>5</v>
      </c>
      <c r="C1311">
        <v>2094</v>
      </c>
      <c r="D1311">
        <v>13787000</v>
      </c>
    </row>
    <row r="1312" spans="1:4" x14ac:dyDescent="0.55000000000000004">
      <c r="A1312" t="s">
        <v>28</v>
      </c>
      <c r="B1312" t="s">
        <v>5</v>
      </c>
      <c r="C1312">
        <v>2095</v>
      </c>
      <c r="D1312">
        <v>12280000</v>
      </c>
    </row>
    <row r="1313" spans="1:4" x14ac:dyDescent="0.55000000000000004">
      <c r="A1313" t="s">
        <v>28</v>
      </c>
      <c r="B1313" t="s">
        <v>5</v>
      </c>
      <c r="C1313">
        <v>2096</v>
      </c>
      <c r="D1313">
        <v>10936000</v>
      </c>
    </row>
    <row r="1314" spans="1:4" x14ac:dyDescent="0.55000000000000004">
      <c r="A1314" t="s">
        <v>28</v>
      </c>
      <c r="B1314" t="s">
        <v>5</v>
      </c>
      <c r="C1314">
        <v>2097</v>
      </c>
      <c r="D1314">
        <v>9738000</v>
      </c>
    </row>
    <row r="1315" spans="1:4" x14ac:dyDescent="0.55000000000000004">
      <c r="A1315" t="s">
        <v>28</v>
      </c>
      <c r="B1315" t="s">
        <v>5</v>
      </c>
      <c r="C1315">
        <v>2098</v>
      </c>
      <c r="D1315">
        <v>8670000</v>
      </c>
    </row>
    <row r="1316" spans="1:4" x14ac:dyDescent="0.55000000000000004">
      <c r="A1316" t="s">
        <v>28</v>
      </c>
      <c r="B1316" t="s">
        <v>5</v>
      </c>
      <c r="C1316">
        <v>2099</v>
      </c>
      <c r="D1316">
        <v>7718000</v>
      </c>
    </row>
    <row r="1317" spans="1:4" x14ac:dyDescent="0.55000000000000004">
      <c r="A1317" t="s">
        <v>28</v>
      </c>
      <c r="B1317" t="s">
        <v>5</v>
      </c>
      <c r="C1317">
        <v>2100</v>
      </c>
      <c r="D1317">
        <v>6870000</v>
      </c>
    </row>
    <row r="1318" spans="1:4" x14ac:dyDescent="0.55000000000000004">
      <c r="A1318" t="s">
        <v>29</v>
      </c>
      <c r="B1318" t="s">
        <v>5</v>
      </c>
      <c r="C1318">
        <v>2012</v>
      </c>
      <c r="D1318">
        <v>40171970000</v>
      </c>
    </row>
    <row r="1319" spans="1:4" x14ac:dyDescent="0.55000000000000004">
      <c r="A1319" t="s">
        <v>29</v>
      </c>
      <c r="B1319" t="s">
        <v>5</v>
      </c>
      <c r="C1319">
        <v>2013</v>
      </c>
      <c r="D1319">
        <v>40615890000</v>
      </c>
    </row>
    <row r="1320" spans="1:4" x14ac:dyDescent="0.55000000000000004">
      <c r="A1320" t="s">
        <v>29</v>
      </c>
      <c r="B1320" t="s">
        <v>5</v>
      </c>
      <c r="C1320">
        <v>2014</v>
      </c>
      <c r="D1320">
        <v>40268170000</v>
      </c>
    </row>
    <row r="1321" spans="1:4" x14ac:dyDescent="0.55000000000000004">
      <c r="A1321" t="s">
        <v>29</v>
      </c>
      <c r="B1321" t="s">
        <v>5</v>
      </c>
      <c r="C1321">
        <v>2015</v>
      </c>
      <c r="D1321">
        <v>39326786000</v>
      </c>
    </row>
    <row r="1322" spans="1:4" x14ac:dyDescent="0.55000000000000004">
      <c r="A1322" t="s">
        <v>29</v>
      </c>
      <c r="B1322" t="s">
        <v>5</v>
      </c>
      <c r="C1322">
        <v>2016</v>
      </c>
      <c r="D1322">
        <v>37951664000</v>
      </c>
    </row>
    <row r="1323" spans="1:4" x14ac:dyDescent="0.55000000000000004">
      <c r="A1323" t="s">
        <v>29</v>
      </c>
      <c r="B1323" t="s">
        <v>5</v>
      </c>
      <c r="C1323">
        <v>2017</v>
      </c>
      <c r="D1323">
        <v>36271227000</v>
      </c>
    </row>
    <row r="1324" spans="1:4" x14ac:dyDescent="0.55000000000000004">
      <c r="A1324" t="s">
        <v>29</v>
      </c>
      <c r="B1324" t="s">
        <v>5</v>
      </c>
      <c r="C1324">
        <v>2018</v>
      </c>
      <c r="D1324">
        <v>34387857000</v>
      </c>
    </row>
    <row r="1325" spans="1:4" x14ac:dyDescent="0.55000000000000004">
      <c r="A1325" t="s">
        <v>29</v>
      </c>
      <c r="B1325" t="s">
        <v>5</v>
      </c>
      <c r="C1325">
        <v>2019</v>
      </c>
      <c r="D1325">
        <v>32382523000</v>
      </c>
    </row>
    <row r="1326" spans="1:4" x14ac:dyDescent="0.55000000000000004">
      <c r="A1326" t="s">
        <v>29</v>
      </c>
      <c r="B1326" t="s">
        <v>5</v>
      </c>
      <c r="C1326">
        <v>2020</v>
      </c>
      <c r="D1326">
        <v>30318586000</v>
      </c>
    </row>
    <row r="1327" spans="1:4" x14ac:dyDescent="0.55000000000000004">
      <c r="A1327" t="s">
        <v>29</v>
      </c>
      <c r="B1327" t="s">
        <v>5</v>
      </c>
      <c r="C1327">
        <v>2021</v>
      </c>
      <c r="D1327">
        <v>28245025000</v>
      </c>
    </row>
    <row r="1328" spans="1:4" x14ac:dyDescent="0.55000000000000004">
      <c r="A1328" t="s">
        <v>29</v>
      </c>
      <c r="B1328" t="s">
        <v>5</v>
      </c>
      <c r="C1328">
        <v>2022</v>
      </c>
      <c r="D1328">
        <v>26199093000</v>
      </c>
    </row>
    <row r="1329" spans="1:4" x14ac:dyDescent="0.55000000000000004">
      <c r="A1329" t="s">
        <v>29</v>
      </c>
      <c r="B1329" t="s">
        <v>5</v>
      </c>
      <c r="C1329">
        <v>2023</v>
      </c>
      <c r="D1329">
        <v>24208530000</v>
      </c>
    </row>
    <row r="1330" spans="1:4" x14ac:dyDescent="0.55000000000000004">
      <c r="A1330" t="s">
        <v>29</v>
      </c>
      <c r="B1330" t="s">
        <v>5</v>
      </c>
      <c r="C1330">
        <v>2024</v>
      </c>
      <c r="D1330">
        <v>22293418000</v>
      </c>
    </row>
    <row r="1331" spans="1:4" x14ac:dyDescent="0.55000000000000004">
      <c r="A1331" t="s">
        <v>29</v>
      </c>
      <c r="B1331" t="s">
        <v>5</v>
      </c>
      <c r="C1331">
        <v>2025</v>
      </c>
      <c r="D1331">
        <v>20467696000</v>
      </c>
    </row>
    <row r="1332" spans="1:4" x14ac:dyDescent="0.55000000000000004">
      <c r="A1332" t="s">
        <v>29</v>
      </c>
      <c r="B1332" t="s">
        <v>5</v>
      </c>
      <c r="C1332">
        <v>2026</v>
      </c>
      <c r="D1332">
        <v>18740410000</v>
      </c>
    </row>
    <row r="1333" spans="1:4" x14ac:dyDescent="0.55000000000000004">
      <c r="A1333" t="s">
        <v>29</v>
      </c>
      <c r="B1333" t="s">
        <v>5</v>
      </c>
      <c r="C1333">
        <v>2027</v>
      </c>
      <c r="D1333">
        <v>17116755000</v>
      </c>
    </row>
    <row r="1334" spans="1:4" x14ac:dyDescent="0.55000000000000004">
      <c r="A1334" t="s">
        <v>29</v>
      </c>
      <c r="B1334" t="s">
        <v>5</v>
      </c>
      <c r="C1334">
        <v>2028</v>
      </c>
      <c r="D1334">
        <v>15598923000</v>
      </c>
    </row>
    <row r="1335" spans="1:4" x14ac:dyDescent="0.55000000000000004">
      <c r="A1335" t="s">
        <v>29</v>
      </c>
      <c r="B1335" t="s">
        <v>5</v>
      </c>
      <c r="C1335">
        <v>2029</v>
      </c>
      <c r="D1335">
        <v>14186788000</v>
      </c>
    </row>
    <row r="1336" spans="1:4" x14ac:dyDescent="0.55000000000000004">
      <c r="A1336" t="s">
        <v>29</v>
      </c>
      <c r="B1336" t="s">
        <v>5</v>
      </c>
      <c r="C1336">
        <v>2030</v>
      </c>
      <c r="D1336">
        <v>12878478000</v>
      </c>
    </row>
    <row r="1337" spans="1:4" x14ac:dyDescent="0.55000000000000004">
      <c r="A1337" t="s">
        <v>29</v>
      </c>
      <c r="B1337" t="s">
        <v>5</v>
      </c>
      <c r="C1337">
        <v>2031</v>
      </c>
      <c r="D1337">
        <v>11670825000</v>
      </c>
    </row>
    <row r="1338" spans="1:4" x14ac:dyDescent="0.55000000000000004">
      <c r="A1338" t="s">
        <v>29</v>
      </c>
      <c r="B1338" t="s">
        <v>5</v>
      </c>
      <c r="C1338">
        <v>2032</v>
      </c>
      <c r="D1338">
        <v>10559737000</v>
      </c>
    </row>
    <row r="1339" spans="1:4" x14ac:dyDescent="0.55000000000000004">
      <c r="A1339" t="s">
        <v>29</v>
      </c>
      <c r="B1339" t="s">
        <v>5</v>
      </c>
      <c r="C1339">
        <v>2033</v>
      </c>
      <c r="D1339">
        <v>9540486000</v>
      </c>
    </row>
    <row r="1340" spans="1:4" x14ac:dyDescent="0.55000000000000004">
      <c r="A1340" t="s">
        <v>29</v>
      </c>
      <c r="B1340" t="s">
        <v>5</v>
      </c>
      <c r="C1340">
        <v>2034</v>
      </c>
      <c r="D1340">
        <v>8607949000</v>
      </c>
    </row>
    <row r="1341" spans="1:4" x14ac:dyDescent="0.55000000000000004">
      <c r="A1341" t="s">
        <v>29</v>
      </c>
      <c r="B1341" t="s">
        <v>5</v>
      </c>
      <c r="C1341">
        <v>2035</v>
      </c>
      <c r="D1341">
        <v>7756782000</v>
      </c>
    </row>
    <row r="1342" spans="1:4" x14ac:dyDescent="0.55000000000000004">
      <c r="A1342" t="s">
        <v>29</v>
      </c>
      <c r="B1342" t="s">
        <v>5</v>
      </c>
      <c r="C1342">
        <v>2036</v>
      </c>
      <c r="D1342">
        <v>6981569500</v>
      </c>
    </row>
    <row r="1343" spans="1:4" x14ac:dyDescent="0.55000000000000004">
      <c r="A1343" t="s">
        <v>29</v>
      </c>
      <c r="B1343" t="s">
        <v>5</v>
      </c>
      <c r="C1343">
        <v>2037</v>
      </c>
      <c r="D1343">
        <v>6276935000</v>
      </c>
    </row>
    <row r="1344" spans="1:4" x14ac:dyDescent="0.55000000000000004">
      <c r="A1344" t="s">
        <v>29</v>
      </c>
      <c r="B1344" t="s">
        <v>5</v>
      </c>
      <c r="C1344">
        <v>2038</v>
      </c>
      <c r="D1344">
        <v>5637612000</v>
      </c>
    </row>
    <row r="1345" spans="1:4" x14ac:dyDescent="0.55000000000000004">
      <c r="A1345" t="s">
        <v>29</v>
      </c>
      <c r="B1345" t="s">
        <v>5</v>
      </c>
      <c r="C1345">
        <v>2039</v>
      </c>
      <c r="D1345">
        <v>5058516000</v>
      </c>
    </row>
    <row r="1346" spans="1:4" x14ac:dyDescent="0.55000000000000004">
      <c r="A1346" t="s">
        <v>29</v>
      </c>
      <c r="B1346" t="s">
        <v>5</v>
      </c>
      <c r="C1346">
        <v>2040</v>
      </c>
      <c r="D1346">
        <v>4534782000</v>
      </c>
    </row>
    <row r="1347" spans="1:4" x14ac:dyDescent="0.55000000000000004">
      <c r="A1347" t="s">
        <v>29</v>
      </c>
      <c r="B1347" t="s">
        <v>5</v>
      </c>
      <c r="C1347">
        <v>2041</v>
      </c>
      <c r="D1347">
        <v>4061792800</v>
      </c>
    </row>
    <row r="1348" spans="1:4" x14ac:dyDescent="0.55000000000000004">
      <c r="A1348" t="s">
        <v>29</v>
      </c>
      <c r="B1348" t="s">
        <v>5</v>
      </c>
      <c r="C1348">
        <v>2042</v>
      </c>
      <c r="D1348">
        <v>3635199000</v>
      </c>
    </row>
    <row r="1349" spans="1:4" x14ac:dyDescent="0.55000000000000004">
      <c r="A1349" t="s">
        <v>29</v>
      </c>
      <c r="B1349" t="s">
        <v>5</v>
      </c>
      <c r="C1349">
        <v>2043</v>
      </c>
      <c r="D1349">
        <v>3250923000</v>
      </c>
    </row>
    <row r="1350" spans="1:4" x14ac:dyDescent="0.55000000000000004">
      <c r="A1350" t="s">
        <v>29</v>
      </c>
      <c r="B1350" t="s">
        <v>5</v>
      </c>
      <c r="C1350">
        <v>2044</v>
      </c>
      <c r="D1350">
        <v>2905165000</v>
      </c>
    </row>
    <row r="1351" spans="1:4" x14ac:dyDescent="0.55000000000000004">
      <c r="A1351" t="s">
        <v>29</v>
      </c>
      <c r="B1351" t="s">
        <v>5</v>
      </c>
      <c r="C1351">
        <v>2045</v>
      </c>
      <c r="D1351">
        <v>2594400000</v>
      </c>
    </row>
    <row r="1352" spans="1:4" x14ac:dyDescent="0.55000000000000004">
      <c r="A1352" t="s">
        <v>29</v>
      </c>
      <c r="B1352" t="s">
        <v>5</v>
      </c>
      <c r="C1352">
        <v>2046</v>
      </c>
      <c r="D1352">
        <v>2315368000</v>
      </c>
    </row>
    <row r="1353" spans="1:4" x14ac:dyDescent="0.55000000000000004">
      <c r="A1353" t="s">
        <v>29</v>
      </c>
      <c r="B1353" t="s">
        <v>5</v>
      </c>
      <c r="C1353">
        <v>2047</v>
      </c>
      <c r="D1353">
        <v>2065067000</v>
      </c>
    </row>
    <row r="1354" spans="1:4" x14ac:dyDescent="0.55000000000000004">
      <c r="A1354" t="s">
        <v>29</v>
      </c>
      <c r="B1354" t="s">
        <v>5</v>
      </c>
      <c r="C1354">
        <v>2048</v>
      </c>
      <c r="D1354">
        <v>1840738000</v>
      </c>
    </row>
    <row r="1355" spans="1:4" x14ac:dyDescent="0.55000000000000004">
      <c r="A1355" t="s">
        <v>29</v>
      </c>
      <c r="B1355" t="s">
        <v>5</v>
      </c>
      <c r="C1355">
        <v>2049</v>
      </c>
      <c r="D1355">
        <v>1639856000</v>
      </c>
    </row>
    <row r="1356" spans="1:4" x14ac:dyDescent="0.55000000000000004">
      <c r="A1356" t="s">
        <v>29</v>
      </c>
      <c r="B1356" t="s">
        <v>5</v>
      </c>
      <c r="C1356">
        <v>2050</v>
      </c>
      <c r="D1356">
        <v>1460113000</v>
      </c>
    </row>
    <row r="1357" spans="1:4" x14ac:dyDescent="0.55000000000000004">
      <c r="A1357" t="s">
        <v>29</v>
      </c>
      <c r="B1357" t="s">
        <v>5</v>
      </c>
      <c r="C1357">
        <v>2051</v>
      </c>
      <c r="D1357">
        <v>1299404900</v>
      </c>
    </row>
    <row r="1358" spans="1:4" x14ac:dyDescent="0.55000000000000004">
      <c r="A1358" t="s">
        <v>29</v>
      </c>
      <c r="B1358" t="s">
        <v>5</v>
      </c>
      <c r="C1358">
        <v>2052</v>
      </c>
      <c r="D1358">
        <v>1155819000</v>
      </c>
    </row>
    <row r="1359" spans="1:4" x14ac:dyDescent="0.55000000000000004">
      <c r="A1359" t="s">
        <v>29</v>
      </c>
      <c r="B1359" t="s">
        <v>5</v>
      </c>
      <c r="C1359">
        <v>2053</v>
      </c>
      <c r="D1359">
        <v>1027618050</v>
      </c>
    </row>
    <row r="1360" spans="1:4" x14ac:dyDescent="0.55000000000000004">
      <c r="A1360" t="s">
        <v>29</v>
      </c>
      <c r="B1360" t="s">
        <v>5</v>
      </c>
      <c r="C1360">
        <v>2054</v>
      </c>
      <c r="D1360">
        <v>913226000</v>
      </c>
    </row>
    <row r="1361" spans="1:4" x14ac:dyDescent="0.55000000000000004">
      <c r="A1361" t="s">
        <v>29</v>
      </c>
      <c r="B1361" t="s">
        <v>5</v>
      </c>
      <c r="C1361">
        <v>2055</v>
      </c>
      <c r="D1361">
        <v>811218050</v>
      </c>
    </row>
    <row r="1362" spans="1:4" x14ac:dyDescent="0.55000000000000004">
      <c r="A1362" t="s">
        <v>29</v>
      </c>
      <c r="B1362" t="s">
        <v>5</v>
      </c>
      <c r="C1362">
        <v>2056</v>
      </c>
      <c r="D1362">
        <v>720306000</v>
      </c>
    </row>
    <row r="1363" spans="1:4" x14ac:dyDescent="0.55000000000000004">
      <c r="A1363" t="s">
        <v>29</v>
      </c>
      <c r="B1363" t="s">
        <v>5</v>
      </c>
      <c r="C1363">
        <v>2057</v>
      </c>
      <c r="D1363">
        <v>639329000</v>
      </c>
    </row>
    <row r="1364" spans="1:4" x14ac:dyDescent="0.55000000000000004">
      <c r="A1364" t="s">
        <v>29</v>
      </c>
      <c r="B1364" t="s">
        <v>5</v>
      </c>
      <c r="C1364">
        <v>2058</v>
      </c>
      <c r="D1364">
        <v>567239000</v>
      </c>
    </row>
    <row r="1365" spans="1:4" x14ac:dyDescent="0.55000000000000004">
      <c r="A1365" t="s">
        <v>29</v>
      </c>
      <c r="B1365" t="s">
        <v>5</v>
      </c>
      <c r="C1365">
        <v>2059</v>
      </c>
      <c r="D1365">
        <v>503092000</v>
      </c>
    </row>
    <row r="1366" spans="1:4" x14ac:dyDescent="0.55000000000000004">
      <c r="A1366" t="s">
        <v>29</v>
      </c>
      <c r="B1366" t="s">
        <v>5</v>
      </c>
      <c r="C1366">
        <v>2060</v>
      </c>
      <c r="D1366">
        <v>446042020</v>
      </c>
    </row>
    <row r="1367" spans="1:4" x14ac:dyDescent="0.55000000000000004">
      <c r="A1367" t="s">
        <v>29</v>
      </c>
      <c r="B1367" t="s">
        <v>5</v>
      </c>
      <c r="C1367">
        <v>2061</v>
      </c>
      <c r="D1367">
        <v>395327000</v>
      </c>
    </row>
    <row r="1368" spans="1:4" x14ac:dyDescent="0.55000000000000004">
      <c r="A1368" t="s">
        <v>29</v>
      </c>
      <c r="B1368" t="s">
        <v>5</v>
      </c>
      <c r="C1368">
        <v>2062</v>
      </c>
      <c r="D1368">
        <v>350263000</v>
      </c>
    </row>
    <row r="1369" spans="1:4" x14ac:dyDescent="0.55000000000000004">
      <c r="A1369" t="s">
        <v>29</v>
      </c>
      <c r="B1369" t="s">
        <v>5</v>
      </c>
      <c r="C1369">
        <v>2063</v>
      </c>
      <c r="D1369">
        <v>310237000</v>
      </c>
    </row>
    <row r="1370" spans="1:4" x14ac:dyDescent="0.55000000000000004">
      <c r="A1370" t="s">
        <v>29</v>
      </c>
      <c r="B1370" t="s">
        <v>5</v>
      </c>
      <c r="C1370">
        <v>2064</v>
      </c>
      <c r="D1370">
        <v>274702000</v>
      </c>
    </row>
    <row r="1371" spans="1:4" x14ac:dyDescent="0.55000000000000004">
      <c r="A1371" t="s">
        <v>29</v>
      </c>
      <c r="B1371" t="s">
        <v>5</v>
      </c>
      <c r="C1371">
        <v>2065</v>
      </c>
      <c r="D1371">
        <v>243165010</v>
      </c>
    </row>
    <row r="1372" spans="1:4" x14ac:dyDescent="0.55000000000000004">
      <c r="A1372" t="s">
        <v>29</v>
      </c>
      <c r="B1372" t="s">
        <v>5</v>
      </c>
      <c r="C1372">
        <v>2066</v>
      </c>
      <c r="D1372">
        <v>215186990</v>
      </c>
    </row>
    <row r="1373" spans="1:4" x14ac:dyDescent="0.55000000000000004">
      <c r="A1373" t="s">
        <v>29</v>
      </c>
      <c r="B1373" t="s">
        <v>5</v>
      </c>
      <c r="C1373">
        <v>2067</v>
      </c>
      <c r="D1373">
        <v>190375000</v>
      </c>
    </row>
    <row r="1374" spans="1:4" x14ac:dyDescent="0.55000000000000004">
      <c r="A1374" t="s">
        <v>29</v>
      </c>
      <c r="B1374" t="s">
        <v>5</v>
      </c>
      <c r="C1374">
        <v>2068</v>
      </c>
      <c r="D1374">
        <v>168378990</v>
      </c>
    </row>
    <row r="1375" spans="1:4" x14ac:dyDescent="0.55000000000000004">
      <c r="A1375" t="s">
        <v>29</v>
      </c>
      <c r="B1375" t="s">
        <v>5</v>
      </c>
      <c r="C1375">
        <v>2069</v>
      </c>
      <c r="D1375">
        <v>148886990</v>
      </c>
    </row>
    <row r="1376" spans="1:4" x14ac:dyDescent="0.55000000000000004">
      <c r="A1376" t="s">
        <v>29</v>
      </c>
      <c r="B1376" t="s">
        <v>5</v>
      </c>
      <c r="C1376">
        <v>2070</v>
      </c>
      <c r="D1376">
        <v>131616990</v>
      </c>
    </row>
    <row r="1377" spans="1:4" x14ac:dyDescent="0.55000000000000004">
      <c r="A1377" t="s">
        <v>29</v>
      </c>
      <c r="B1377" t="s">
        <v>5</v>
      </c>
      <c r="C1377">
        <v>2071</v>
      </c>
      <c r="D1377">
        <v>116323000</v>
      </c>
    </row>
    <row r="1378" spans="1:4" x14ac:dyDescent="0.55000000000000004">
      <c r="A1378" t="s">
        <v>29</v>
      </c>
      <c r="B1378" t="s">
        <v>5</v>
      </c>
      <c r="C1378">
        <v>2072</v>
      </c>
      <c r="D1378">
        <v>102782000</v>
      </c>
    </row>
    <row r="1379" spans="1:4" x14ac:dyDescent="0.55000000000000004">
      <c r="A1379" t="s">
        <v>29</v>
      </c>
      <c r="B1379" t="s">
        <v>5</v>
      </c>
      <c r="C1379">
        <v>2073</v>
      </c>
      <c r="D1379">
        <v>90796000</v>
      </c>
    </row>
    <row r="1380" spans="1:4" x14ac:dyDescent="0.55000000000000004">
      <c r="A1380" t="s">
        <v>29</v>
      </c>
      <c r="B1380" t="s">
        <v>5</v>
      </c>
      <c r="C1380">
        <v>2074</v>
      </c>
      <c r="D1380">
        <v>80190000</v>
      </c>
    </row>
    <row r="1381" spans="1:4" x14ac:dyDescent="0.55000000000000004">
      <c r="A1381" t="s">
        <v>29</v>
      </c>
      <c r="B1381" t="s">
        <v>5</v>
      </c>
      <c r="C1381">
        <v>2075</v>
      </c>
      <c r="D1381">
        <v>70808000</v>
      </c>
    </row>
    <row r="1382" spans="1:4" x14ac:dyDescent="0.55000000000000004">
      <c r="A1382" t="s">
        <v>29</v>
      </c>
      <c r="B1382" t="s">
        <v>5</v>
      </c>
      <c r="C1382">
        <v>2076</v>
      </c>
      <c r="D1382">
        <v>62510000</v>
      </c>
    </row>
    <row r="1383" spans="1:4" x14ac:dyDescent="0.55000000000000004">
      <c r="A1383" t="s">
        <v>29</v>
      </c>
      <c r="B1383" t="s">
        <v>5</v>
      </c>
      <c r="C1383">
        <v>2077</v>
      </c>
      <c r="D1383">
        <v>55174000</v>
      </c>
    </row>
    <row r="1384" spans="1:4" x14ac:dyDescent="0.55000000000000004">
      <c r="A1384" t="s">
        <v>29</v>
      </c>
      <c r="B1384" t="s">
        <v>5</v>
      </c>
      <c r="C1384">
        <v>2078</v>
      </c>
      <c r="D1384">
        <v>48689000</v>
      </c>
    </row>
    <row r="1385" spans="1:4" x14ac:dyDescent="0.55000000000000004">
      <c r="A1385" t="s">
        <v>29</v>
      </c>
      <c r="B1385" t="s">
        <v>5</v>
      </c>
      <c r="C1385">
        <v>2079</v>
      </c>
      <c r="D1385">
        <v>42958000</v>
      </c>
    </row>
    <row r="1386" spans="1:4" x14ac:dyDescent="0.55000000000000004">
      <c r="A1386" t="s">
        <v>29</v>
      </c>
      <c r="B1386" t="s">
        <v>5</v>
      </c>
      <c r="C1386">
        <v>2080</v>
      </c>
      <c r="D1386">
        <v>37895000</v>
      </c>
    </row>
    <row r="1387" spans="1:4" x14ac:dyDescent="0.55000000000000004">
      <c r="A1387" t="s">
        <v>29</v>
      </c>
      <c r="B1387" t="s">
        <v>5</v>
      </c>
      <c r="C1387">
        <v>2081</v>
      </c>
      <c r="D1387">
        <v>33422000</v>
      </c>
    </row>
    <row r="1388" spans="1:4" x14ac:dyDescent="0.55000000000000004">
      <c r="A1388" t="s">
        <v>29</v>
      </c>
      <c r="B1388" t="s">
        <v>5</v>
      </c>
      <c r="C1388">
        <v>2082</v>
      </c>
      <c r="D1388">
        <v>29472000</v>
      </c>
    </row>
    <row r="1389" spans="1:4" x14ac:dyDescent="0.55000000000000004">
      <c r="A1389" t="s">
        <v>29</v>
      </c>
      <c r="B1389" t="s">
        <v>5</v>
      </c>
      <c r="C1389">
        <v>2083</v>
      </c>
      <c r="D1389">
        <v>25984000</v>
      </c>
    </row>
    <row r="1390" spans="1:4" x14ac:dyDescent="0.55000000000000004">
      <c r="A1390" t="s">
        <v>29</v>
      </c>
      <c r="B1390" t="s">
        <v>5</v>
      </c>
      <c r="C1390">
        <v>2084</v>
      </c>
      <c r="D1390">
        <v>22905000</v>
      </c>
    </row>
    <row r="1391" spans="1:4" x14ac:dyDescent="0.55000000000000004">
      <c r="A1391" t="s">
        <v>29</v>
      </c>
      <c r="B1391" t="s">
        <v>5</v>
      </c>
      <c r="C1391">
        <v>2085</v>
      </c>
      <c r="D1391">
        <v>20188000</v>
      </c>
    </row>
    <row r="1392" spans="1:4" x14ac:dyDescent="0.55000000000000004">
      <c r="A1392" t="s">
        <v>29</v>
      </c>
      <c r="B1392" t="s">
        <v>5</v>
      </c>
      <c r="C1392">
        <v>2086</v>
      </c>
      <c r="D1392">
        <v>17790000</v>
      </c>
    </row>
    <row r="1393" spans="1:4" x14ac:dyDescent="0.55000000000000004">
      <c r="A1393" t="s">
        <v>29</v>
      </c>
      <c r="B1393" t="s">
        <v>5</v>
      </c>
      <c r="C1393">
        <v>2087</v>
      </c>
      <c r="D1393">
        <v>15675001</v>
      </c>
    </row>
    <row r="1394" spans="1:4" x14ac:dyDescent="0.55000000000000004">
      <c r="A1394" t="s">
        <v>29</v>
      </c>
      <c r="B1394" t="s">
        <v>5</v>
      </c>
      <c r="C1394">
        <v>2088</v>
      </c>
      <c r="D1394">
        <v>13809000</v>
      </c>
    </row>
    <row r="1395" spans="1:4" x14ac:dyDescent="0.55000000000000004">
      <c r="A1395" t="s">
        <v>29</v>
      </c>
      <c r="B1395" t="s">
        <v>5</v>
      </c>
      <c r="C1395">
        <v>2089</v>
      </c>
      <c r="D1395">
        <v>12163000</v>
      </c>
    </row>
    <row r="1396" spans="1:4" x14ac:dyDescent="0.55000000000000004">
      <c r="A1396" t="s">
        <v>29</v>
      </c>
      <c r="B1396" t="s">
        <v>5</v>
      </c>
      <c r="C1396">
        <v>2090</v>
      </c>
      <c r="D1396">
        <v>10712000</v>
      </c>
    </row>
    <row r="1397" spans="1:4" x14ac:dyDescent="0.55000000000000004">
      <c r="A1397" t="s">
        <v>29</v>
      </c>
      <c r="B1397" t="s">
        <v>5</v>
      </c>
      <c r="C1397">
        <v>2091</v>
      </c>
      <c r="D1397">
        <v>9433000</v>
      </c>
    </row>
    <row r="1398" spans="1:4" x14ac:dyDescent="0.55000000000000004">
      <c r="A1398" t="s">
        <v>29</v>
      </c>
      <c r="B1398" t="s">
        <v>5</v>
      </c>
      <c r="C1398">
        <v>2092</v>
      </c>
      <c r="D1398">
        <v>8305000</v>
      </c>
    </row>
    <row r="1399" spans="1:4" x14ac:dyDescent="0.55000000000000004">
      <c r="A1399" t="s">
        <v>29</v>
      </c>
      <c r="B1399" t="s">
        <v>5</v>
      </c>
      <c r="C1399">
        <v>2093</v>
      </c>
      <c r="D1399">
        <v>7311000</v>
      </c>
    </row>
    <row r="1400" spans="1:4" x14ac:dyDescent="0.55000000000000004">
      <c r="A1400" t="s">
        <v>29</v>
      </c>
      <c r="B1400" t="s">
        <v>5</v>
      </c>
      <c r="C1400">
        <v>2094</v>
      </c>
      <c r="D1400">
        <v>6436000</v>
      </c>
    </row>
    <row r="1401" spans="1:4" x14ac:dyDescent="0.55000000000000004">
      <c r="A1401" t="s">
        <v>29</v>
      </c>
      <c r="B1401" t="s">
        <v>5</v>
      </c>
      <c r="C1401">
        <v>2095</v>
      </c>
      <c r="D1401">
        <v>5664000</v>
      </c>
    </row>
    <row r="1402" spans="1:4" x14ac:dyDescent="0.55000000000000004">
      <c r="A1402" t="s">
        <v>29</v>
      </c>
      <c r="B1402" t="s">
        <v>5</v>
      </c>
      <c r="C1402">
        <v>2096</v>
      </c>
      <c r="D1402">
        <v>4984000</v>
      </c>
    </row>
    <row r="1403" spans="1:4" x14ac:dyDescent="0.55000000000000004">
      <c r="A1403" t="s">
        <v>29</v>
      </c>
      <c r="B1403" t="s">
        <v>5</v>
      </c>
      <c r="C1403">
        <v>2097</v>
      </c>
      <c r="D1403">
        <v>4386000</v>
      </c>
    </row>
    <row r="1404" spans="1:4" x14ac:dyDescent="0.55000000000000004">
      <c r="A1404" t="s">
        <v>29</v>
      </c>
      <c r="B1404" t="s">
        <v>5</v>
      </c>
      <c r="C1404">
        <v>2098</v>
      </c>
      <c r="D1404">
        <v>3858000</v>
      </c>
    </row>
    <row r="1405" spans="1:4" x14ac:dyDescent="0.55000000000000004">
      <c r="A1405" t="s">
        <v>29</v>
      </c>
      <c r="B1405" t="s">
        <v>5</v>
      </c>
      <c r="C1405">
        <v>2099</v>
      </c>
      <c r="D1405">
        <v>3394000</v>
      </c>
    </row>
    <row r="1406" spans="1:4" x14ac:dyDescent="0.55000000000000004">
      <c r="A1406" t="s">
        <v>29</v>
      </c>
      <c r="B1406" t="s">
        <v>5</v>
      </c>
      <c r="C1406">
        <v>2100</v>
      </c>
      <c r="D1406">
        <v>2985000</v>
      </c>
    </row>
    <row r="1407" spans="1:4" x14ac:dyDescent="0.55000000000000004">
      <c r="A1407" t="s">
        <v>30</v>
      </c>
      <c r="B1407" t="s">
        <v>5</v>
      </c>
      <c r="C1407">
        <v>2013</v>
      </c>
      <c r="D1407">
        <v>40523657000</v>
      </c>
    </row>
    <row r="1408" spans="1:4" x14ac:dyDescent="0.55000000000000004">
      <c r="A1408" t="s">
        <v>30</v>
      </c>
      <c r="B1408" t="s">
        <v>5</v>
      </c>
      <c r="C1408">
        <v>2014</v>
      </c>
      <c r="D1408">
        <v>40873083000</v>
      </c>
    </row>
    <row r="1409" spans="1:4" x14ac:dyDescent="0.55000000000000004">
      <c r="A1409" t="s">
        <v>30</v>
      </c>
      <c r="B1409" t="s">
        <v>5</v>
      </c>
      <c r="C1409">
        <v>2015</v>
      </c>
      <c r="D1409">
        <v>40353104000</v>
      </c>
    </row>
    <row r="1410" spans="1:4" x14ac:dyDescent="0.55000000000000004">
      <c r="A1410" t="s">
        <v>30</v>
      </c>
      <c r="B1410" t="s">
        <v>5</v>
      </c>
      <c r="C1410">
        <v>2016</v>
      </c>
      <c r="D1410">
        <v>39197184000</v>
      </c>
    </row>
    <row r="1411" spans="1:4" x14ac:dyDescent="0.55000000000000004">
      <c r="A1411" t="s">
        <v>30</v>
      </c>
      <c r="B1411" t="s">
        <v>5</v>
      </c>
      <c r="C1411">
        <v>2017</v>
      </c>
      <c r="D1411">
        <v>37590905000</v>
      </c>
    </row>
    <row r="1412" spans="1:4" x14ac:dyDescent="0.55000000000000004">
      <c r="A1412" t="s">
        <v>30</v>
      </c>
      <c r="B1412" t="s">
        <v>5</v>
      </c>
      <c r="C1412">
        <v>2018</v>
      </c>
      <c r="D1412">
        <v>35680694000</v>
      </c>
    </row>
    <row r="1413" spans="1:4" x14ac:dyDescent="0.55000000000000004">
      <c r="A1413" t="s">
        <v>30</v>
      </c>
      <c r="B1413" t="s">
        <v>5</v>
      </c>
      <c r="C1413">
        <v>2019</v>
      </c>
      <c r="D1413">
        <v>33581142000</v>
      </c>
    </row>
    <row r="1414" spans="1:4" x14ac:dyDescent="0.55000000000000004">
      <c r="A1414" t="s">
        <v>30</v>
      </c>
      <c r="B1414" t="s">
        <v>5</v>
      </c>
      <c r="C1414">
        <v>2020</v>
      </c>
      <c r="D1414">
        <v>31380980000</v>
      </c>
    </row>
    <row r="1415" spans="1:4" x14ac:dyDescent="0.55000000000000004">
      <c r="A1415" t="s">
        <v>30</v>
      </c>
      <c r="B1415" t="s">
        <v>5</v>
      </c>
      <c r="C1415">
        <v>2021</v>
      </c>
      <c r="D1415">
        <v>29148035000</v>
      </c>
    </row>
    <row r="1416" spans="1:4" x14ac:dyDescent="0.55000000000000004">
      <c r="A1416" t="s">
        <v>30</v>
      </c>
      <c r="B1416" t="s">
        <v>5</v>
      </c>
      <c r="C1416">
        <v>2022</v>
      </c>
      <c r="D1416">
        <v>26933330000</v>
      </c>
    </row>
    <row r="1417" spans="1:4" x14ac:dyDescent="0.55000000000000004">
      <c r="A1417" t="s">
        <v>30</v>
      </c>
      <c r="B1417" t="s">
        <v>5</v>
      </c>
      <c r="C1417">
        <v>2023</v>
      </c>
      <c r="D1417">
        <v>24774412000</v>
      </c>
    </row>
    <row r="1418" spans="1:4" x14ac:dyDescent="0.55000000000000004">
      <c r="A1418" t="s">
        <v>30</v>
      </c>
      <c r="B1418" t="s">
        <v>5</v>
      </c>
      <c r="C1418">
        <v>2024</v>
      </c>
      <c r="D1418">
        <v>22698115000</v>
      </c>
    </row>
    <row r="1419" spans="1:4" x14ac:dyDescent="0.55000000000000004">
      <c r="A1419" t="s">
        <v>30</v>
      </c>
      <c r="B1419" t="s">
        <v>5</v>
      </c>
      <c r="C1419">
        <v>2025</v>
      </c>
      <c r="D1419">
        <v>20722794000</v>
      </c>
    </row>
    <row r="1420" spans="1:4" x14ac:dyDescent="0.55000000000000004">
      <c r="A1420" t="s">
        <v>30</v>
      </c>
      <c r="B1420" t="s">
        <v>5</v>
      </c>
      <c r="C1420">
        <v>2026</v>
      </c>
      <c r="D1420">
        <v>18860157000</v>
      </c>
    </row>
    <row r="1421" spans="1:4" x14ac:dyDescent="0.55000000000000004">
      <c r="A1421" t="s">
        <v>30</v>
      </c>
      <c r="B1421" t="s">
        <v>5</v>
      </c>
      <c r="C1421">
        <v>2027</v>
      </c>
      <c r="D1421">
        <v>17116756000</v>
      </c>
    </row>
    <row r="1422" spans="1:4" x14ac:dyDescent="0.55000000000000004">
      <c r="A1422" t="s">
        <v>30</v>
      </c>
      <c r="B1422" t="s">
        <v>5</v>
      </c>
      <c r="C1422">
        <v>2028</v>
      </c>
      <c r="D1422">
        <v>15495184000</v>
      </c>
    </row>
    <row r="1423" spans="1:4" x14ac:dyDescent="0.55000000000000004">
      <c r="A1423" t="s">
        <v>30</v>
      </c>
      <c r="B1423" t="s">
        <v>5</v>
      </c>
      <c r="C1423">
        <v>2029</v>
      </c>
      <c r="D1423">
        <v>13995039000</v>
      </c>
    </row>
    <row r="1424" spans="1:4" x14ac:dyDescent="0.55000000000000004">
      <c r="A1424" t="s">
        <v>30</v>
      </c>
      <c r="B1424" t="s">
        <v>5</v>
      </c>
      <c r="C1424">
        <v>2030</v>
      </c>
      <c r="D1424">
        <v>12613712000</v>
      </c>
    </row>
    <row r="1425" spans="1:4" x14ac:dyDescent="0.55000000000000004">
      <c r="A1425" t="s">
        <v>30</v>
      </c>
      <c r="B1425" t="s">
        <v>5</v>
      </c>
      <c r="C1425">
        <v>2031</v>
      </c>
      <c r="D1425">
        <v>11346996000</v>
      </c>
    </row>
    <row r="1426" spans="1:4" x14ac:dyDescent="0.55000000000000004">
      <c r="A1426" t="s">
        <v>30</v>
      </c>
      <c r="B1426" t="s">
        <v>5</v>
      </c>
      <c r="C1426">
        <v>2032</v>
      </c>
      <c r="D1426">
        <v>10189579000</v>
      </c>
    </row>
    <row r="1427" spans="1:4" x14ac:dyDescent="0.55000000000000004">
      <c r="A1427" t="s">
        <v>30</v>
      </c>
      <c r="B1427" t="s">
        <v>5</v>
      </c>
      <c r="C1427">
        <v>2033</v>
      </c>
      <c r="D1427">
        <v>9135433000</v>
      </c>
    </row>
    <row r="1428" spans="1:4" x14ac:dyDescent="0.55000000000000004">
      <c r="A1428" t="s">
        <v>30</v>
      </c>
      <c r="B1428" t="s">
        <v>5</v>
      </c>
      <c r="C1428">
        <v>2034</v>
      </c>
      <c r="D1428">
        <v>8178107400</v>
      </c>
    </row>
    <row r="1429" spans="1:4" x14ac:dyDescent="0.55000000000000004">
      <c r="A1429" t="s">
        <v>30</v>
      </c>
      <c r="B1429" t="s">
        <v>5</v>
      </c>
      <c r="C1429">
        <v>2035</v>
      </c>
      <c r="D1429">
        <v>7310965000</v>
      </c>
    </row>
    <row r="1430" spans="1:4" x14ac:dyDescent="0.55000000000000004">
      <c r="A1430" t="s">
        <v>30</v>
      </c>
      <c r="B1430" t="s">
        <v>5</v>
      </c>
      <c r="C1430">
        <v>2036</v>
      </c>
      <c r="D1430">
        <v>6527356000</v>
      </c>
    </row>
    <row r="1431" spans="1:4" x14ac:dyDescent="0.55000000000000004">
      <c r="A1431" t="s">
        <v>30</v>
      </c>
      <c r="B1431" t="s">
        <v>5</v>
      </c>
      <c r="C1431">
        <v>2037</v>
      </c>
      <c r="D1431">
        <v>5820745700</v>
      </c>
    </row>
    <row r="1432" spans="1:4" x14ac:dyDescent="0.55000000000000004">
      <c r="A1432" t="s">
        <v>30</v>
      </c>
      <c r="B1432" t="s">
        <v>5</v>
      </c>
      <c r="C1432">
        <v>2038</v>
      </c>
      <c r="D1432">
        <v>5184814000</v>
      </c>
    </row>
    <row r="1433" spans="1:4" x14ac:dyDescent="0.55000000000000004">
      <c r="A1433" t="s">
        <v>30</v>
      </c>
      <c r="B1433" t="s">
        <v>5</v>
      </c>
      <c r="C1433">
        <v>2039</v>
      </c>
      <c r="D1433">
        <v>4613513000</v>
      </c>
    </row>
    <row r="1434" spans="1:4" x14ac:dyDescent="0.55000000000000004">
      <c r="A1434" t="s">
        <v>30</v>
      </c>
      <c r="B1434" t="s">
        <v>5</v>
      </c>
      <c r="C1434">
        <v>2040</v>
      </c>
      <c r="D1434">
        <v>4101121800</v>
      </c>
    </row>
    <row r="1435" spans="1:4" x14ac:dyDescent="0.55000000000000004">
      <c r="A1435" t="s">
        <v>30</v>
      </c>
      <c r="B1435" t="s">
        <v>5</v>
      </c>
      <c r="C1435">
        <v>2041</v>
      </c>
      <c r="D1435">
        <v>3642266000</v>
      </c>
    </row>
    <row r="1436" spans="1:4" x14ac:dyDescent="0.55000000000000004">
      <c r="A1436" t="s">
        <v>30</v>
      </c>
      <c r="B1436" t="s">
        <v>5</v>
      </c>
      <c r="C1436">
        <v>2042</v>
      </c>
      <c r="D1436">
        <v>3231929000</v>
      </c>
    </row>
    <row r="1437" spans="1:4" x14ac:dyDescent="0.55000000000000004">
      <c r="A1437" t="s">
        <v>30</v>
      </c>
      <c r="B1437" t="s">
        <v>5</v>
      </c>
      <c r="C1437">
        <v>2043</v>
      </c>
      <c r="D1437">
        <v>2865464000</v>
      </c>
    </row>
    <row r="1438" spans="1:4" x14ac:dyDescent="0.55000000000000004">
      <c r="A1438" t="s">
        <v>30</v>
      </c>
      <c r="B1438" t="s">
        <v>5</v>
      </c>
      <c r="C1438">
        <v>2044</v>
      </c>
      <c r="D1438">
        <v>2538577200</v>
      </c>
    </row>
    <row r="1439" spans="1:4" x14ac:dyDescent="0.55000000000000004">
      <c r="A1439" t="s">
        <v>30</v>
      </c>
      <c r="B1439" t="s">
        <v>5</v>
      </c>
      <c r="C1439">
        <v>2045</v>
      </c>
      <c r="D1439">
        <v>2247327000</v>
      </c>
    </row>
    <row r="1440" spans="1:4" x14ac:dyDescent="0.55000000000000004">
      <c r="A1440" t="s">
        <v>30</v>
      </c>
      <c r="B1440" t="s">
        <v>5</v>
      </c>
      <c r="C1440">
        <v>2046</v>
      </c>
      <c r="D1440">
        <v>1988105100</v>
      </c>
    </row>
    <row r="1441" spans="1:4" x14ac:dyDescent="0.55000000000000004">
      <c r="A1441" t="s">
        <v>30</v>
      </c>
      <c r="B1441" t="s">
        <v>5</v>
      </c>
      <c r="C1441">
        <v>2047</v>
      </c>
      <c r="D1441">
        <v>1757619100</v>
      </c>
    </row>
    <row r="1442" spans="1:4" x14ac:dyDescent="0.55000000000000004">
      <c r="A1442" t="s">
        <v>30</v>
      </c>
      <c r="B1442" t="s">
        <v>5</v>
      </c>
      <c r="C1442">
        <v>2048</v>
      </c>
      <c r="D1442">
        <v>1552876900</v>
      </c>
    </row>
    <row r="1443" spans="1:4" x14ac:dyDescent="0.55000000000000004">
      <c r="A1443" t="s">
        <v>30</v>
      </c>
      <c r="B1443" t="s">
        <v>5</v>
      </c>
      <c r="C1443">
        <v>2049</v>
      </c>
      <c r="D1443">
        <v>1371163900</v>
      </c>
    </row>
    <row r="1444" spans="1:4" x14ac:dyDescent="0.55000000000000004">
      <c r="A1444" t="s">
        <v>30</v>
      </c>
      <c r="B1444" t="s">
        <v>5</v>
      </c>
      <c r="C1444">
        <v>2050</v>
      </c>
      <c r="D1444">
        <v>1210024000</v>
      </c>
    </row>
    <row r="1445" spans="1:4" x14ac:dyDescent="0.55000000000000004">
      <c r="A1445" t="s">
        <v>30</v>
      </c>
      <c r="B1445" t="s">
        <v>5</v>
      </c>
      <c r="C1445">
        <v>2051</v>
      </c>
      <c r="D1445">
        <v>1067240000</v>
      </c>
    </row>
    <row r="1446" spans="1:4" x14ac:dyDescent="0.55000000000000004">
      <c r="A1446" t="s">
        <v>30</v>
      </c>
      <c r="B1446" t="s">
        <v>5</v>
      </c>
      <c r="C1446">
        <v>2052</v>
      </c>
      <c r="D1446">
        <v>940816000</v>
      </c>
    </row>
    <row r="1447" spans="1:4" x14ac:dyDescent="0.55000000000000004">
      <c r="A1447" t="s">
        <v>30</v>
      </c>
      <c r="B1447" t="s">
        <v>5</v>
      </c>
      <c r="C1447">
        <v>2053</v>
      </c>
      <c r="D1447">
        <v>828956000</v>
      </c>
    </row>
    <row r="1448" spans="1:4" x14ac:dyDescent="0.55000000000000004">
      <c r="A1448" t="s">
        <v>30</v>
      </c>
      <c r="B1448" t="s">
        <v>5</v>
      </c>
      <c r="C1448">
        <v>2054</v>
      </c>
      <c r="D1448">
        <v>730049000</v>
      </c>
    </row>
    <row r="1449" spans="1:4" x14ac:dyDescent="0.55000000000000004">
      <c r="A1449" t="s">
        <v>30</v>
      </c>
      <c r="B1449" t="s">
        <v>5</v>
      </c>
      <c r="C1449">
        <v>2055</v>
      </c>
      <c r="D1449">
        <v>642650000</v>
      </c>
    </row>
    <row r="1450" spans="1:4" x14ac:dyDescent="0.55000000000000004">
      <c r="A1450" t="s">
        <v>30</v>
      </c>
      <c r="B1450" t="s">
        <v>5</v>
      </c>
      <c r="C1450">
        <v>2056</v>
      </c>
      <c r="D1450">
        <v>565468000</v>
      </c>
    </row>
    <row r="1451" spans="1:4" x14ac:dyDescent="0.55000000000000004">
      <c r="A1451" t="s">
        <v>30</v>
      </c>
      <c r="B1451" t="s">
        <v>5</v>
      </c>
      <c r="C1451">
        <v>2057</v>
      </c>
      <c r="D1451">
        <v>497347000</v>
      </c>
    </row>
    <row r="1452" spans="1:4" x14ac:dyDescent="0.55000000000000004">
      <c r="A1452" t="s">
        <v>30</v>
      </c>
      <c r="B1452" t="s">
        <v>5</v>
      </c>
      <c r="C1452">
        <v>2058</v>
      </c>
      <c r="D1452">
        <v>437256000</v>
      </c>
    </row>
    <row r="1453" spans="1:4" x14ac:dyDescent="0.55000000000000004">
      <c r="A1453" t="s">
        <v>30</v>
      </c>
      <c r="B1453" t="s">
        <v>5</v>
      </c>
      <c r="C1453">
        <v>2059</v>
      </c>
      <c r="D1453">
        <v>384277000</v>
      </c>
    </row>
    <row r="1454" spans="1:4" x14ac:dyDescent="0.55000000000000004">
      <c r="A1454" t="s">
        <v>30</v>
      </c>
      <c r="B1454" t="s">
        <v>5</v>
      </c>
      <c r="C1454">
        <v>2060</v>
      </c>
      <c r="D1454">
        <v>337592000</v>
      </c>
    </row>
    <row r="1455" spans="1:4" x14ac:dyDescent="0.55000000000000004">
      <c r="A1455" t="s">
        <v>30</v>
      </c>
      <c r="B1455" t="s">
        <v>5</v>
      </c>
      <c r="C1455">
        <v>2061</v>
      </c>
      <c r="D1455">
        <v>296472000</v>
      </c>
    </row>
    <row r="1456" spans="1:4" x14ac:dyDescent="0.55000000000000004">
      <c r="A1456" t="s">
        <v>30</v>
      </c>
      <c r="B1456" t="s">
        <v>5</v>
      </c>
      <c r="C1456">
        <v>2062</v>
      </c>
      <c r="D1456">
        <v>260272000</v>
      </c>
    </row>
    <row r="1457" spans="1:4" x14ac:dyDescent="0.55000000000000004">
      <c r="A1457" t="s">
        <v>30</v>
      </c>
      <c r="B1457" t="s">
        <v>5</v>
      </c>
      <c r="C1457">
        <v>2063</v>
      </c>
      <c r="D1457">
        <v>228414990</v>
      </c>
    </row>
    <row r="1458" spans="1:4" x14ac:dyDescent="0.55000000000000004">
      <c r="A1458" t="s">
        <v>30</v>
      </c>
      <c r="B1458" t="s">
        <v>5</v>
      </c>
      <c r="C1458">
        <v>2064</v>
      </c>
      <c r="D1458">
        <v>200394000</v>
      </c>
    </row>
    <row r="1459" spans="1:4" x14ac:dyDescent="0.55000000000000004">
      <c r="A1459" t="s">
        <v>30</v>
      </c>
      <c r="B1459" t="s">
        <v>5</v>
      </c>
      <c r="C1459">
        <v>2065</v>
      </c>
      <c r="D1459">
        <v>175754990</v>
      </c>
    </row>
    <row r="1460" spans="1:4" x14ac:dyDescent="0.55000000000000004">
      <c r="A1460" t="s">
        <v>30</v>
      </c>
      <c r="B1460" t="s">
        <v>5</v>
      </c>
      <c r="C1460">
        <v>2066</v>
      </c>
      <c r="D1460">
        <v>154100000</v>
      </c>
    </row>
    <row r="1461" spans="1:4" x14ac:dyDescent="0.55000000000000004">
      <c r="A1461" t="s">
        <v>30</v>
      </c>
      <c r="B1461" t="s">
        <v>5</v>
      </c>
      <c r="C1461">
        <v>2067</v>
      </c>
      <c r="D1461">
        <v>135075000</v>
      </c>
    </row>
    <row r="1462" spans="1:4" x14ac:dyDescent="0.55000000000000004">
      <c r="A1462" t="s">
        <v>30</v>
      </c>
      <c r="B1462" t="s">
        <v>5</v>
      </c>
      <c r="C1462">
        <v>2068</v>
      </c>
      <c r="D1462">
        <v>118365000</v>
      </c>
    </row>
    <row r="1463" spans="1:4" x14ac:dyDescent="0.55000000000000004">
      <c r="A1463" t="s">
        <v>30</v>
      </c>
      <c r="B1463" t="s">
        <v>5</v>
      </c>
      <c r="C1463">
        <v>2069</v>
      </c>
      <c r="D1463">
        <v>103694000</v>
      </c>
    </row>
    <row r="1464" spans="1:4" x14ac:dyDescent="0.55000000000000004">
      <c r="A1464" t="s">
        <v>30</v>
      </c>
      <c r="B1464" t="s">
        <v>5</v>
      </c>
      <c r="C1464">
        <v>2070</v>
      </c>
      <c r="D1464">
        <v>90818000</v>
      </c>
    </row>
    <row r="1465" spans="1:4" x14ac:dyDescent="0.55000000000000004">
      <c r="A1465" t="s">
        <v>30</v>
      </c>
      <c r="B1465" t="s">
        <v>5</v>
      </c>
      <c r="C1465">
        <v>2071</v>
      </c>
      <c r="D1465">
        <v>79521000</v>
      </c>
    </row>
    <row r="1466" spans="1:4" x14ac:dyDescent="0.55000000000000004">
      <c r="A1466" t="s">
        <v>30</v>
      </c>
      <c r="B1466" t="s">
        <v>5</v>
      </c>
      <c r="C1466">
        <v>2072</v>
      </c>
      <c r="D1466">
        <v>69611000</v>
      </c>
    </row>
    <row r="1467" spans="1:4" x14ac:dyDescent="0.55000000000000004">
      <c r="A1467" t="s">
        <v>30</v>
      </c>
      <c r="B1467" t="s">
        <v>5</v>
      </c>
      <c r="C1467">
        <v>2073</v>
      </c>
      <c r="D1467">
        <v>60923000</v>
      </c>
    </row>
    <row r="1468" spans="1:4" x14ac:dyDescent="0.55000000000000004">
      <c r="A1468" t="s">
        <v>30</v>
      </c>
      <c r="B1468" t="s">
        <v>5</v>
      </c>
      <c r="C1468">
        <v>2074</v>
      </c>
      <c r="D1468">
        <v>53306000</v>
      </c>
    </row>
    <row r="1469" spans="1:4" x14ac:dyDescent="0.55000000000000004">
      <c r="A1469" t="s">
        <v>30</v>
      </c>
      <c r="B1469" t="s">
        <v>5</v>
      </c>
      <c r="C1469">
        <v>2075</v>
      </c>
      <c r="D1469">
        <v>46631000</v>
      </c>
    </row>
    <row r="1470" spans="1:4" x14ac:dyDescent="0.55000000000000004">
      <c r="A1470" t="s">
        <v>30</v>
      </c>
      <c r="B1470" t="s">
        <v>5</v>
      </c>
      <c r="C1470">
        <v>2076</v>
      </c>
      <c r="D1470">
        <v>40784000</v>
      </c>
    </row>
    <row r="1471" spans="1:4" x14ac:dyDescent="0.55000000000000004">
      <c r="A1471" t="s">
        <v>30</v>
      </c>
      <c r="B1471" t="s">
        <v>5</v>
      </c>
      <c r="C1471">
        <v>2077</v>
      </c>
      <c r="D1471">
        <v>35662000</v>
      </c>
    </row>
    <row r="1472" spans="1:4" x14ac:dyDescent="0.55000000000000004">
      <c r="A1472" t="s">
        <v>30</v>
      </c>
      <c r="B1472" t="s">
        <v>5</v>
      </c>
      <c r="C1472">
        <v>2078</v>
      </c>
      <c r="D1472">
        <v>31176000</v>
      </c>
    </row>
    <row r="1473" spans="1:4" x14ac:dyDescent="0.55000000000000004">
      <c r="A1473" t="s">
        <v>30</v>
      </c>
      <c r="B1473" t="s">
        <v>5</v>
      </c>
      <c r="C1473">
        <v>2079</v>
      </c>
      <c r="D1473">
        <v>27250000</v>
      </c>
    </row>
    <row r="1474" spans="1:4" x14ac:dyDescent="0.55000000000000004">
      <c r="A1474" t="s">
        <v>30</v>
      </c>
      <c r="B1474" t="s">
        <v>5</v>
      </c>
      <c r="C1474">
        <v>2080</v>
      </c>
      <c r="D1474">
        <v>23813000</v>
      </c>
    </row>
    <row r="1475" spans="1:4" x14ac:dyDescent="0.55000000000000004">
      <c r="A1475" t="s">
        <v>30</v>
      </c>
      <c r="B1475" t="s">
        <v>5</v>
      </c>
      <c r="C1475">
        <v>2081</v>
      </c>
      <c r="D1475">
        <v>20806000</v>
      </c>
    </row>
    <row r="1476" spans="1:4" x14ac:dyDescent="0.55000000000000004">
      <c r="A1476" t="s">
        <v>30</v>
      </c>
      <c r="B1476" t="s">
        <v>5</v>
      </c>
      <c r="C1476">
        <v>2082</v>
      </c>
      <c r="D1476">
        <v>18176000</v>
      </c>
    </row>
    <row r="1477" spans="1:4" x14ac:dyDescent="0.55000000000000004">
      <c r="A1477" t="s">
        <v>30</v>
      </c>
      <c r="B1477" t="s">
        <v>5</v>
      </c>
      <c r="C1477">
        <v>2083</v>
      </c>
      <c r="D1477">
        <v>15875001</v>
      </c>
    </row>
    <row r="1478" spans="1:4" x14ac:dyDescent="0.55000000000000004">
      <c r="A1478" t="s">
        <v>30</v>
      </c>
      <c r="B1478" t="s">
        <v>5</v>
      </c>
      <c r="C1478">
        <v>2084</v>
      </c>
      <c r="D1478">
        <v>13863000</v>
      </c>
    </row>
    <row r="1479" spans="1:4" x14ac:dyDescent="0.55000000000000004">
      <c r="A1479" t="s">
        <v>30</v>
      </c>
      <c r="B1479" t="s">
        <v>5</v>
      </c>
      <c r="C1479">
        <v>2085</v>
      </c>
      <c r="D1479">
        <v>12104000</v>
      </c>
    </row>
    <row r="1480" spans="1:4" x14ac:dyDescent="0.55000000000000004">
      <c r="A1480" t="s">
        <v>30</v>
      </c>
      <c r="B1480" t="s">
        <v>5</v>
      </c>
      <c r="C1480">
        <v>2086</v>
      </c>
      <c r="D1480">
        <v>10566000</v>
      </c>
    </row>
    <row r="1481" spans="1:4" x14ac:dyDescent="0.55000000000000004">
      <c r="A1481" t="s">
        <v>30</v>
      </c>
      <c r="B1481" t="s">
        <v>5</v>
      </c>
      <c r="C1481">
        <v>2087</v>
      </c>
      <c r="D1481">
        <v>9222000</v>
      </c>
    </row>
    <row r="1482" spans="1:4" x14ac:dyDescent="0.55000000000000004">
      <c r="A1482" t="s">
        <v>30</v>
      </c>
      <c r="B1482" t="s">
        <v>5</v>
      </c>
      <c r="C1482">
        <v>2088</v>
      </c>
      <c r="D1482">
        <v>8048000</v>
      </c>
    </row>
    <row r="1483" spans="1:4" x14ac:dyDescent="0.55000000000000004">
      <c r="A1483" t="s">
        <v>30</v>
      </c>
      <c r="B1483" t="s">
        <v>5</v>
      </c>
      <c r="C1483">
        <v>2089</v>
      </c>
      <c r="D1483">
        <v>7022000</v>
      </c>
    </row>
    <row r="1484" spans="1:4" x14ac:dyDescent="0.55000000000000004">
      <c r="A1484" t="s">
        <v>30</v>
      </c>
      <c r="B1484" t="s">
        <v>5</v>
      </c>
      <c r="C1484">
        <v>2090</v>
      </c>
      <c r="D1484">
        <v>6127000</v>
      </c>
    </row>
    <row r="1485" spans="1:4" x14ac:dyDescent="0.55000000000000004">
      <c r="A1485" t="s">
        <v>30</v>
      </c>
      <c r="B1485" t="s">
        <v>5</v>
      </c>
      <c r="C1485">
        <v>2091</v>
      </c>
      <c r="D1485">
        <v>5344000</v>
      </c>
    </row>
    <row r="1486" spans="1:4" x14ac:dyDescent="0.55000000000000004">
      <c r="A1486" t="s">
        <v>30</v>
      </c>
      <c r="B1486" t="s">
        <v>5</v>
      </c>
      <c r="C1486">
        <v>2092</v>
      </c>
      <c r="D1486">
        <v>4661000</v>
      </c>
    </row>
    <row r="1487" spans="1:4" x14ac:dyDescent="0.55000000000000004">
      <c r="A1487" t="s">
        <v>30</v>
      </c>
      <c r="B1487" t="s">
        <v>5</v>
      </c>
      <c r="C1487">
        <v>2093</v>
      </c>
      <c r="D1487">
        <v>4065000</v>
      </c>
    </row>
    <row r="1488" spans="1:4" x14ac:dyDescent="0.55000000000000004">
      <c r="A1488" t="s">
        <v>30</v>
      </c>
      <c r="B1488" t="s">
        <v>5</v>
      </c>
      <c r="C1488">
        <v>2094</v>
      </c>
      <c r="D1488">
        <v>3544000</v>
      </c>
    </row>
    <row r="1489" spans="1:4" x14ac:dyDescent="0.55000000000000004">
      <c r="A1489" t="s">
        <v>30</v>
      </c>
      <c r="B1489" t="s">
        <v>5</v>
      </c>
      <c r="C1489">
        <v>2095</v>
      </c>
      <c r="D1489">
        <v>3090000</v>
      </c>
    </row>
    <row r="1490" spans="1:4" x14ac:dyDescent="0.55000000000000004">
      <c r="A1490" t="s">
        <v>30</v>
      </c>
      <c r="B1490" t="s">
        <v>5</v>
      </c>
      <c r="C1490">
        <v>2096</v>
      </c>
      <c r="D1490">
        <v>2693000</v>
      </c>
    </row>
    <row r="1491" spans="1:4" x14ac:dyDescent="0.55000000000000004">
      <c r="A1491" t="s">
        <v>30</v>
      </c>
      <c r="B1491" t="s">
        <v>5</v>
      </c>
      <c r="C1491">
        <v>2097</v>
      </c>
      <c r="D1491">
        <v>2348000</v>
      </c>
    </row>
    <row r="1492" spans="1:4" x14ac:dyDescent="0.55000000000000004">
      <c r="A1492" t="s">
        <v>30</v>
      </c>
      <c r="B1492" t="s">
        <v>5</v>
      </c>
      <c r="C1492">
        <v>2098</v>
      </c>
      <c r="D1492">
        <v>2046000</v>
      </c>
    </row>
    <row r="1493" spans="1:4" x14ac:dyDescent="0.55000000000000004">
      <c r="A1493" t="s">
        <v>30</v>
      </c>
      <c r="B1493" t="s">
        <v>5</v>
      </c>
      <c r="C1493">
        <v>2099</v>
      </c>
      <c r="D1493">
        <v>1783000</v>
      </c>
    </row>
    <row r="1494" spans="1:4" x14ac:dyDescent="0.55000000000000004">
      <c r="A1494" t="s">
        <v>30</v>
      </c>
      <c r="B1494" t="s">
        <v>5</v>
      </c>
      <c r="C1494">
        <v>2100</v>
      </c>
      <c r="D1494">
        <v>1553000</v>
      </c>
    </row>
    <row r="1495" spans="1:4" x14ac:dyDescent="0.55000000000000004">
      <c r="A1495" t="s">
        <v>31</v>
      </c>
      <c r="B1495" t="s">
        <v>5</v>
      </c>
      <c r="C1495">
        <v>2014</v>
      </c>
      <c r="D1495">
        <v>41303966000</v>
      </c>
    </row>
    <row r="1496" spans="1:4" x14ac:dyDescent="0.55000000000000004">
      <c r="A1496" t="s">
        <v>31</v>
      </c>
      <c r="B1496" t="s">
        <v>5</v>
      </c>
      <c r="C1496">
        <v>2015</v>
      </c>
      <c r="D1496">
        <v>41564610000</v>
      </c>
    </row>
    <row r="1497" spans="1:4" x14ac:dyDescent="0.55000000000000004">
      <c r="A1497" t="s">
        <v>31</v>
      </c>
      <c r="B1497" t="s">
        <v>5</v>
      </c>
      <c r="C1497">
        <v>2016</v>
      </c>
      <c r="D1497">
        <v>40824308000</v>
      </c>
    </row>
    <row r="1498" spans="1:4" x14ac:dyDescent="0.55000000000000004">
      <c r="A1498" t="s">
        <v>31</v>
      </c>
      <c r="B1498" t="s">
        <v>5</v>
      </c>
      <c r="C1498">
        <v>2017</v>
      </c>
      <c r="D1498">
        <v>39376495000</v>
      </c>
    </row>
    <row r="1499" spans="1:4" x14ac:dyDescent="0.55000000000000004">
      <c r="A1499" t="s">
        <v>31</v>
      </c>
      <c r="B1499" t="s">
        <v>5</v>
      </c>
      <c r="C1499">
        <v>2018</v>
      </c>
      <c r="D1499">
        <v>37449250000</v>
      </c>
    </row>
    <row r="1500" spans="1:4" x14ac:dyDescent="0.55000000000000004">
      <c r="A1500" t="s">
        <v>31</v>
      </c>
      <c r="B1500" t="s">
        <v>5</v>
      </c>
      <c r="C1500">
        <v>2019</v>
      </c>
      <c r="D1500">
        <v>35218260000</v>
      </c>
    </row>
    <row r="1501" spans="1:4" x14ac:dyDescent="0.55000000000000004">
      <c r="A1501" t="s">
        <v>31</v>
      </c>
      <c r="B1501" t="s">
        <v>5</v>
      </c>
      <c r="C1501">
        <v>2020</v>
      </c>
      <c r="D1501">
        <v>32817414000</v>
      </c>
    </row>
    <row r="1502" spans="1:4" x14ac:dyDescent="0.55000000000000004">
      <c r="A1502" t="s">
        <v>31</v>
      </c>
      <c r="B1502" t="s">
        <v>5</v>
      </c>
      <c r="C1502">
        <v>2021</v>
      </c>
      <c r="D1502">
        <v>30347346000</v>
      </c>
    </row>
    <row r="1503" spans="1:4" x14ac:dyDescent="0.55000000000000004">
      <c r="A1503" t="s">
        <v>31</v>
      </c>
      <c r="B1503" t="s">
        <v>5</v>
      </c>
      <c r="C1503">
        <v>2022</v>
      </c>
      <c r="D1503">
        <v>27882402000</v>
      </c>
    </row>
    <row r="1504" spans="1:4" x14ac:dyDescent="0.55000000000000004">
      <c r="A1504" t="s">
        <v>31</v>
      </c>
      <c r="B1504" t="s">
        <v>5</v>
      </c>
      <c r="C1504">
        <v>2023</v>
      </c>
      <c r="D1504">
        <v>25476254000</v>
      </c>
    </row>
    <row r="1505" spans="1:4" x14ac:dyDescent="0.55000000000000004">
      <c r="A1505" t="s">
        <v>31</v>
      </c>
      <c r="B1505" t="s">
        <v>5</v>
      </c>
      <c r="C1505">
        <v>2024</v>
      </c>
      <c r="D1505">
        <v>23166403000</v>
      </c>
    </row>
    <row r="1506" spans="1:4" x14ac:dyDescent="0.55000000000000004">
      <c r="A1506" t="s">
        <v>31</v>
      </c>
      <c r="B1506" t="s">
        <v>5</v>
      </c>
      <c r="C1506">
        <v>2025</v>
      </c>
      <c r="D1506">
        <v>20977830000</v>
      </c>
    </row>
    <row r="1507" spans="1:4" x14ac:dyDescent="0.55000000000000004">
      <c r="A1507" t="s">
        <v>31</v>
      </c>
      <c r="B1507" t="s">
        <v>5</v>
      </c>
      <c r="C1507">
        <v>2026</v>
      </c>
      <c r="D1507">
        <v>18925894000</v>
      </c>
    </row>
    <row r="1508" spans="1:4" x14ac:dyDescent="0.55000000000000004">
      <c r="A1508" t="s">
        <v>31</v>
      </c>
      <c r="B1508" t="s">
        <v>5</v>
      </c>
      <c r="C1508">
        <v>2027</v>
      </c>
      <c r="D1508">
        <v>17018649000</v>
      </c>
    </row>
    <row r="1509" spans="1:4" x14ac:dyDescent="0.55000000000000004">
      <c r="A1509" t="s">
        <v>31</v>
      </c>
      <c r="B1509" t="s">
        <v>5</v>
      </c>
      <c r="C1509">
        <v>2028</v>
      </c>
      <c r="D1509">
        <v>15258693000</v>
      </c>
    </row>
    <row r="1510" spans="1:4" x14ac:dyDescent="0.55000000000000004">
      <c r="A1510" t="s">
        <v>31</v>
      </c>
      <c r="B1510" t="s">
        <v>5</v>
      </c>
      <c r="C1510">
        <v>2029</v>
      </c>
      <c r="D1510">
        <v>13644611000</v>
      </c>
    </row>
    <row r="1511" spans="1:4" x14ac:dyDescent="0.55000000000000004">
      <c r="A1511" t="s">
        <v>31</v>
      </c>
      <c r="B1511" t="s">
        <v>5</v>
      </c>
      <c r="C1511">
        <v>2030</v>
      </c>
      <c r="D1511">
        <v>12172117000</v>
      </c>
    </row>
    <row r="1512" spans="1:4" x14ac:dyDescent="0.55000000000000004">
      <c r="A1512" t="s">
        <v>31</v>
      </c>
      <c r="B1512" t="s">
        <v>5</v>
      </c>
      <c r="C1512">
        <v>2031</v>
      </c>
      <c r="D1512">
        <v>10834951000</v>
      </c>
    </row>
    <row r="1513" spans="1:4" x14ac:dyDescent="0.55000000000000004">
      <c r="A1513" t="s">
        <v>31</v>
      </c>
      <c r="B1513" t="s">
        <v>5</v>
      </c>
      <c r="C1513">
        <v>2032</v>
      </c>
      <c r="D1513">
        <v>9625559000</v>
      </c>
    </row>
    <row r="1514" spans="1:4" x14ac:dyDescent="0.55000000000000004">
      <c r="A1514" t="s">
        <v>31</v>
      </c>
      <c r="B1514" t="s">
        <v>5</v>
      </c>
      <c r="C1514">
        <v>2033</v>
      </c>
      <c r="D1514">
        <v>8535619600</v>
      </c>
    </row>
    <row r="1515" spans="1:4" x14ac:dyDescent="0.55000000000000004">
      <c r="A1515" t="s">
        <v>31</v>
      </c>
      <c r="B1515" t="s">
        <v>5</v>
      </c>
      <c r="C1515">
        <v>2034</v>
      </c>
      <c r="D1515">
        <v>7556447000</v>
      </c>
    </row>
    <row r="1516" spans="1:4" x14ac:dyDescent="0.55000000000000004">
      <c r="A1516" t="s">
        <v>31</v>
      </c>
      <c r="B1516" t="s">
        <v>5</v>
      </c>
      <c r="C1516">
        <v>2035</v>
      </c>
      <c r="D1516">
        <v>6679279600</v>
      </c>
    </row>
    <row r="1517" spans="1:4" x14ac:dyDescent="0.55000000000000004">
      <c r="A1517" t="s">
        <v>31</v>
      </c>
      <c r="B1517" t="s">
        <v>5</v>
      </c>
      <c r="C1517">
        <v>2036</v>
      </c>
      <c r="D1517">
        <v>5895503000</v>
      </c>
    </row>
    <row r="1518" spans="1:4" x14ac:dyDescent="0.55000000000000004">
      <c r="A1518" t="s">
        <v>31</v>
      </c>
      <c r="B1518" t="s">
        <v>5</v>
      </c>
      <c r="C1518">
        <v>2037</v>
      </c>
      <c r="D1518">
        <v>5196796000</v>
      </c>
    </row>
    <row r="1519" spans="1:4" x14ac:dyDescent="0.55000000000000004">
      <c r="A1519" t="s">
        <v>31</v>
      </c>
      <c r="B1519" t="s">
        <v>5</v>
      </c>
      <c r="C1519">
        <v>2038</v>
      </c>
      <c r="D1519">
        <v>4575241000</v>
      </c>
    </row>
    <row r="1520" spans="1:4" x14ac:dyDescent="0.55000000000000004">
      <c r="A1520" t="s">
        <v>31</v>
      </c>
      <c r="B1520" t="s">
        <v>5</v>
      </c>
      <c r="C1520">
        <v>2039</v>
      </c>
      <c r="D1520">
        <v>4023384000</v>
      </c>
    </row>
    <row r="1521" spans="1:4" x14ac:dyDescent="0.55000000000000004">
      <c r="A1521" t="s">
        <v>31</v>
      </c>
      <c r="B1521" t="s">
        <v>5</v>
      </c>
      <c r="C1521">
        <v>2040</v>
      </c>
      <c r="D1521">
        <v>3534278000</v>
      </c>
    </row>
    <row r="1522" spans="1:4" x14ac:dyDescent="0.55000000000000004">
      <c r="A1522" t="s">
        <v>31</v>
      </c>
      <c r="B1522" t="s">
        <v>5</v>
      </c>
      <c r="C1522">
        <v>2041</v>
      </c>
      <c r="D1522">
        <v>3101493000</v>
      </c>
    </row>
    <row r="1523" spans="1:4" x14ac:dyDescent="0.55000000000000004">
      <c r="A1523" t="s">
        <v>31</v>
      </c>
      <c r="B1523" t="s">
        <v>5</v>
      </c>
      <c r="C1523">
        <v>2042</v>
      </c>
      <c r="D1523">
        <v>2719121000</v>
      </c>
    </row>
    <row r="1524" spans="1:4" x14ac:dyDescent="0.55000000000000004">
      <c r="A1524" t="s">
        <v>31</v>
      </c>
      <c r="B1524" t="s">
        <v>5</v>
      </c>
      <c r="C1524">
        <v>2043</v>
      </c>
      <c r="D1524">
        <v>2381761000</v>
      </c>
    </row>
    <row r="1525" spans="1:4" x14ac:dyDescent="0.55000000000000004">
      <c r="A1525" t="s">
        <v>31</v>
      </c>
      <c r="B1525" t="s">
        <v>5</v>
      </c>
      <c r="C1525">
        <v>2044</v>
      </c>
      <c r="D1525">
        <v>2084500100</v>
      </c>
    </row>
    <row r="1526" spans="1:4" x14ac:dyDescent="0.55000000000000004">
      <c r="A1526" t="s">
        <v>31</v>
      </c>
      <c r="B1526" t="s">
        <v>5</v>
      </c>
      <c r="C1526">
        <v>2045</v>
      </c>
      <c r="D1526">
        <v>1822889000</v>
      </c>
    </row>
    <row r="1527" spans="1:4" x14ac:dyDescent="0.55000000000000004">
      <c r="A1527" t="s">
        <v>31</v>
      </c>
      <c r="B1527" t="s">
        <v>5</v>
      </c>
      <c r="C1527">
        <v>2046</v>
      </c>
      <c r="D1527">
        <v>1592911000</v>
      </c>
    </row>
    <row r="1528" spans="1:4" x14ac:dyDescent="0.55000000000000004">
      <c r="A1528" t="s">
        <v>31</v>
      </c>
      <c r="B1528" t="s">
        <v>5</v>
      </c>
      <c r="C1528">
        <v>2047</v>
      </c>
      <c r="D1528">
        <v>1390955000</v>
      </c>
    </row>
    <row r="1529" spans="1:4" x14ac:dyDescent="0.55000000000000004">
      <c r="A1529" t="s">
        <v>31</v>
      </c>
      <c r="B1529" t="s">
        <v>5</v>
      </c>
      <c r="C1529">
        <v>2048</v>
      </c>
      <c r="D1529">
        <v>1213783900</v>
      </c>
    </row>
    <row r="1530" spans="1:4" x14ac:dyDescent="0.55000000000000004">
      <c r="A1530" t="s">
        <v>31</v>
      </c>
      <c r="B1530" t="s">
        <v>5</v>
      </c>
      <c r="C1530">
        <v>2049</v>
      </c>
      <c r="D1530">
        <v>1058498050</v>
      </c>
    </row>
    <row r="1531" spans="1:4" x14ac:dyDescent="0.55000000000000004">
      <c r="A1531" t="s">
        <v>31</v>
      </c>
      <c r="B1531" t="s">
        <v>5</v>
      </c>
      <c r="C1531">
        <v>2050</v>
      </c>
      <c r="D1531">
        <v>922516000</v>
      </c>
    </row>
    <row r="1532" spans="1:4" x14ac:dyDescent="0.55000000000000004">
      <c r="A1532" t="s">
        <v>31</v>
      </c>
      <c r="B1532" t="s">
        <v>5</v>
      </c>
      <c r="C1532">
        <v>2051</v>
      </c>
      <c r="D1532">
        <v>803535000</v>
      </c>
    </row>
    <row r="1533" spans="1:4" x14ac:dyDescent="0.55000000000000004">
      <c r="A1533" t="s">
        <v>31</v>
      </c>
      <c r="B1533" t="s">
        <v>5</v>
      </c>
      <c r="C1533">
        <v>2052</v>
      </c>
      <c r="D1533">
        <v>699511000</v>
      </c>
    </row>
    <row r="1534" spans="1:4" x14ac:dyDescent="0.55000000000000004">
      <c r="A1534" t="s">
        <v>31</v>
      </c>
      <c r="B1534" t="s">
        <v>5</v>
      </c>
      <c r="C1534">
        <v>2053</v>
      </c>
      <c r="D1534">
        <v>608632000</v>
      </c>
    </row>
    <row r="1535" spans="1:4" x14ac:dyDescent="0.55000000000000004">
      <c r="A1535" t="s">
        <v>31</v>
      </c>
      <c r="B1535" t="s">
        <v>5</v>
      </c>
      <c r="C1535">
        <v>2054</v>
      </c>
      <c r="D1535">
        <v>529290980</v>
      </c>
    </row>
    <row r="1536" spans="1:4" x14ac:dyDescent="0.55000000000000004">
      <c r="A1536" t="s">
        <v>31</v>
      </c>
      <c r="B1536" t="s">
        <v>5</v>
      </c>
      <c r="C1536">
        <v>2055</v>
      </c>
      <c r="D1536">
        <v>460071000</v>
      </c>
    </row>
    <row r="1537" spans="1:4" x14ac:dyDescent="0.55000000000000004">
      <c r="A1537" t="s">
        <v>31</v>
      </c>
      <c r="B1537" t="s">
        <v>5</v>
      </c>
      <c r="C1537">
        <v>2056</v>
      </c>
      <c r="D1537">
        <v>399717000</v>
      </c>
    </row>
    <row r="1538" spans="1:4" x14ac:dyDescent="0.55000000000000004">
      <c r="A1538" t="s">
        <v>31</v>
      </c>
      <c r="B1538" t="s">
        <v>5</v>
      </c>
      <c r="C1538">
        <v>2057</v>
      </c>
      <c r="D1538">
        <v>347126980</v>
      </c>
    </row>
    <row r="1539" spans="1:4" x14ac:dyDescent="0.55000000000000004">
      <c r="A1539" t="s">
        <v>31</v>
      </c>
      <c r="B1539" t="s">
        <v>5</v>
      </c>
      <c r="C1539">
        <v>2058</v>
      </c>
      <c r="D1539">
        <v>301328000</v>
      </c>
    </row>
    <row r="1540" spans="1:4" x14ac:dyDescent="0.55000000000000004">
      <c r="A1540" t="s">
        <v>31</v>
      </c>
      <c r="B1540" t="s">
        <v>5</v>
      </c>
      <c r="C1540">
        <v>2059</v>
      </c>
      <c r="D1540">
        <v>261465010</v>
      </c>
    </row>
    <row r="1541" spans="1:4" x14ac:dyDescent="0.55000000000000004">
      <c r="A1541" t="s">
        <v>31</v>
      </c>
      <c r="B1541" t="s">
        <v>5</v>
      </c>
      <c r="C1541">
        <v>2060</v>
      </c>
      <c r="D1541">
        <v>226786000</v>
      </c>
    </row>
    <row r="1542" spans="1:4" x14ac:dyDescent="0.55000000000000004">
      <c r="A1542" t="s">
        <v>31</v>
      </c>
      <c r="B1542" t="s">
        <v>5</v>
      </c>
      <c r="C1542">
        <v>2061</v>
      </c>
      <c r="D1542">
        <v>196632000</v>
      </c>
    </row>
    <row r="1543" spans="1:4" x14ac:dyDescent="0.55000000000000004">
      <c r="A1543" t="s">
        <v>31</v>
      </c>
      <c r="B1543" t="s">
        <v>5</v>
      </c>
      <c r="C1543">
        <v>2062</v>
      </c>
      <c r="D1543">
        <v>170426000</v>
      </c>
    </row>
    <row r="1544" spans="1:4" x14ac:dyDescent="0.55000000000000004">
      <c r="A1544" t="s">
        <v>31</v>
      </c>
      <c r="B1544" t="s">
        <v>5</v>
      </c>
      <c r="C1544">
        <v>2063</v>
      </c>
      <c r="D1544">
        <v>147660000</v>
      </c>
    </row>
    <row r="1545" spans="1:4" x14ac:dyDescent="0.55000000000000004">
      <c r="A1545" t="s">
        <v>31</v>
      </c>
      <c r="B1545" t="s">
        <v>5</v>
      </c>
      <c r="C1545">
        <v>2064</v>
      </c>
      <c r="D1545">
        <v>127893000</v>
      </c>
    </row>
    <row r="1546" spans="1:4" x14ac:dyDescent="0.55000000000000004">
      <c r="A1546" t="s">
        <v>31</v>
      </c>
      <c r="B1546" t="s">
        <v>5</v>
      </c>
      <c r="C1546">
        <v>2065</v>
      </c>
      <c r="D1546">
        <v>110736000</v>
      </c>
    </row>
    <row r="1547" spans="1:4" x14ac:dyDescent="0.55000000000000004">
      <c r="A1547" t="s">
        <v>31</v>
      </c>
      <c r="B1547" t="s">
        <v>5</v>
      </c>
      <c r="C1547">
        <v>2066</v>
      </c>
      <c r="D1547">
        <v>95850000</v>
      </c>
    </row>
    <row r="1548" spans="1:4" x14ac:dyDescent="0.55000000000000004">
      <c r="A1548" t="s">
        <v>31</v>
      </c>
      <c r="B1548" t="s">
        <v>5</v>
      </c>
      <c r="C1548">
        <v>2067</v>
      </c>
      <c r="D1548">
        <v>82940000</v>
      </c>
    </row>
    <row r="1549" spans="1:4" x14ac:dyDescent="0.55000000000000004">
      <c r="A1549" t="s">
        <v>31</v>
      </c>
      <c r="B1549" t="s">
        <v>5</v>
      </c>
      <c r="C1549">
        <v>2068</v>
      </c>
      <c r="D1549">
        <v>71748000</v>
      </c>
    </row>
    <row r="1550" spans="1:4" x14ac:dyDescent="0.55000000000000004">
      <c r="A1550" t="s">
        <v>31</v>
      </c>
      <c r="B1550" t="s">
        <v>5</v>
      </c>
      <c r="C1550">
        <v>2069</v>
      </c>
      <c r="D1550">
        <v>62049000</v>
      </c>
    </row>
    <row r="1551" spans="1:4" x14ac:dyDescent="0.55000000000000004">
      <c r="A1551" t="s">
        <v>31</v>
      </c>
      <c r="B1551" t="s">
        <v>5</v>
      </c>
      <c r="C1551">
        <v>2070</v>
      </c>
      <c r="D1551">
        <v>53646000</v>
      </c>
    </row>
    <row r="1552" spans="1:4" x14ac:dyDescent="0.55000000000000004">
      <c r="A1552" t="s">
        <v>31</v>
      </c>
      <c r="B1552" t="s">
        <v>5</v>
      </c>
      <c r="C1552">
        <v>2071</v>
      </c>
      <c r="D1552">
        <v>46369000</v>
      </c>
    </row>
    <row r="1553" spans="1:4" x14ac:dyDescent="0.55000000000000004">
      <c r="A1553" t="s">
        <v>31</v>
      </c>
      <c r="B1553" t="s">
        <v>5</v>
      </c>
      <c r="C1553">
        <v>2072</v>
      </c>
      <c r="D1553">
        <v>40069000</v>
      </c>
    </row>
    <row r="1554" spans="1:4" x14ac:dyDescent="0.55000000000000004">
      <c r="A1554" t="s">
        <v>31</v>
      </c>
      <c r="B1554" t="s">
        <v>5</v>
      </c>
      <c r="C1554">
        <v>2073</v>
      </c>
      <c r="D1554">
        <v>34616000</v>
      </c>
    </row>
    <row r="1555" spans="1:4" x14ac:dyDescent="0.55000000000000004">
      <c r="A1555" t="s">
        <v>31</v>
      </c>
      <c r="B1555" t="s">
        <v>5</v>
      </c>
      <c r="C1555">
        <v>2074</v>
      </c>
      <c r="D1555">
        <v>29898000</v>
      </c>
    </row>
    <row r="1556" spans="1:4" x14ac:dyDescent="0.55000000000000004">
      <c r="A1556" t="s">
        <v>31</v>
      </c>
      <c r="B1556" t="s">
        <v>5</v>
      </c>
      <c r="C1556">
        <v>2075</v>
      </c>
      <c r="D1556">
        <v>25817000</v>
      </c>
    </row>
    <row r="1557" spans="1:4" x14ac:dyDescent="0.55000000000000004">
      <c r="A1557" t="s">
        <v>31</v>
      </c>
      <c r="B1557" t="s">
        <v>5</v>
      </c>
      <c r="C1557">
        <v>2076</v>
      </c>
      <c r="D1557">
        <v>22288000</v>
      </c>
    </row>
    <row r="1558" spans="1:4" x14ac:dyDescent="0.55000000000000004">
      <c r="A1558" t="s">
        <v>31</v>
      </c>
      <c r="B1558" t="s">
        <v>5</v>
      </c>
      <c r="C1558">
        <v>2077</v>
      </c>
      <c r="D1558">
        <v>19237000</v>
      </c>
    </row>
    <row r="1559" spans="1:4" x14ac:dyDescent="0.55000000000000004">
      <c r="A1559" t="s">
        <v>31</v>
      </c>
      <c r="B1559" t="s">
        <v>5</v>
      </c>
      <c r="C1559">
        <v>2078</v>
      </c>
      <c r="D1559">
        <v>16601000</v>
      </c>
    </row>
    <row r="1560" spans="1:4" x14ac:dyDescent="0.55000000000000004">
      <c r="A1560" t="s">
        <v>31</v>
      </c>
      <c r="B1560" t="s">
        <v>5</v>
      </c>
      <c r="C1560">
        <v>2079</v>
      </c>
      <c r="D1560">
        <v>14322000</v>
      </c>
    </row>
    <row r="1561" spans="1:4" x14ac:dyDescent="0.55000000000000004">
      <c r="A1561" t="s">
        <v>31</v>
      </c>
      <c r="B1561" t="s">
        <v>5</v>
      </c>
      <c r="C1561">
        <v>2080</v>
      </c>
      <c r="D1561">
        <v>12354000</v>
      </c>
    </row>
    <row r="1562" spans="1:4" x14ac:dyDescent="0.55000000000000004">
      <c r="A1562" t="s">
        <v>31</v>
      </c>
      <c r="B1562" t="s">
        <v>5</v>
      </c>
      <c r="C1562">
        <v>2081</v>
      </c>
      <c r="D1562">
        <v>10654000</v>
      </c>
    </row>
    <row r="1563" spans="1:4" x14ac:dyDescent="0.55000000000000004">
      <c r="A1563" t="s">
        <v>31</v>
      </c>
      <c r="B1563" t="s">
        <v>5</v>
      </c>
      <c r="C1563">
        <v>2082</v>
      </c>
      <c r="D1563">
        <v>9187000</v>
      </c>
    </row>
    <row r="1564" spans="1:4" x14ac:dyDescent="0.55000000000000004">
      <c r="A1564" t="s">
        <v>31</v>
      </c>
      <c r="B1564" t="s">
        <v>5</v>
      </c>
      <c r="C1564">
        <v>2083</v>
      </c>
      <c r="D1564">
        <v>7920000</v>
      </c>
    </row>
    <row r="1565" spans="1:4" x14ac:dyDescent="0.55000000000000004">
      <c r="A1565" t="s">
        <v>31</v>
      </c>
      <c r="B1565" t="s">
        <v>5</v>
      </c>
      <c r="C1565">
        <v>2084</v>
      </c>
      <c r="D1565">
        <v>6826000</v>
      </c>
    </row>
    <row r="1566" spans="1:4" x14ac:dyDescent="0.55000000000000004">
      <c r="A1566" t="s">
        <v>31</v>
      </c>
      <c r="B1566" t="s">
        <v>5</v>
      </c>
      <c r="C1566">
        <v>2085</v>
      </c>
      <c r="D1566">
        <v>5883000</v>
      </c>
    </row>
    <row r="1567" spans="1:4" x14ac:dyDescent="0.55000000000000004">
      <c r="A1567" t="s">
        <v>31</v>
      </c>
      <c r="B1567" t="s">
        <v>5</v>
      </c>
      <c r="C1567">
        <v>2086</v>
      </c>
      <c r="D1567">
        <v>5069000</v>
      </c>
    </row>
    <row r="1568" spans="1:4" x14ac:dyDescent="0.55000000000000004">
      <c r="A1568" t="s">
        <v>31</v>
      </c>
      <c r="B1568" t="s">
        <v>5</v>
      </c>
      <c r="C1568">
        <v>2087</v>
      </c>
      <c r="D1568">
        <v>4367000</v>
      </c>
    </row>
    <row r="1569" spans="1:4" x14ac:dyDescent="0.55000000000000004">
      <c r="A1569" t="s">
        <v>31</v>
      </c>
      <c r="B1569" t="s">
        <v>5</v>
      </c>
      <c r="C1569">
        <v>2088</v>
      </c>
      <c r="D1569">
        <v>3761000</v>
      </c>
    </row>
    <row r="1570" spans="1:4" x14ac:dyDescent="0.55000000000000004">
      <c r="A1570" t="s">
        <v>31</v>
      </c>
      <c r="B1570" t="s">
        <v>5</v>
      </c>
      <c r="C1570">
        <v>2089</v>
      </c>
      <c r="D1570">
        <v>3239000</v>
      </c>
    </row>
    <row r="1571" spans="1:4" x14ac:dyDescent="0.55000000000000004">
      <c r="A1571" t="s">
        <v>31</v>
      </c>
      <c r="B1571" t="s">
        <v>5</v>
      </c>
      <c r="C1571">
        <v>2090</v>
      </c>
      <c r="D1571">
        <v>2789000</v>
      </c>
    </row>
    <row r="1572" spans="1:4" x14ac:dyDescent="0.55000000000000004">
      <c r="A1572" t="s">
        <v>31</v>
      </c>
      <c r="B1572" t="s">
        <v>5</v>
      </c>
      <c r="C1572">
        <v>2091</v>
      </c>
      <c r="D1572">
        <v>2401000</v>
      </c>
    </row>
    <row r="1573" spans="1:4" x14ac:dyDescent="0.55000000000000004">
      <c r="A1573" t="s">
        <v>31</v>
      </c>
      <c r="B1573" t="s">
        <v>5</v>
      </c>
      <c r="C1573">
        <v>2092</v>
      </c>
      <c r="D1573">
        <v>2067000</v>
      </c>
    </row>
    <row r="1574" spans="1:4" x14ac:dyDescent="0.55000000000000004">
      <c r="A1574" t="s">
        <v>31</v>
      </c>
      <c r="B1574" t="s">
        <v>5</v>
      </c>
      <c r="C1574">
        <v>2093</v>
      </c>
      <c r="D1574">
        <v>1779000</v>
      </c>
    </row>
    <row r="1575" spans="1:4" x14ac:dyDescent="0.55000000000000004">
      <c r="A1575" t="s">
        <v>31</v>
      </c>
      <c r="B1575" t="s">
        <v>5</v>
      </c>
      <c r="C1575">
        <v>2094</v>
      </c>
      <c r="D1575">
        <v>1531000</v>
      </c>
    </row>
    <row r="1576" spans="1:4" x14ac:dyDescent="0.55000000000000004">
      <c r="A1576" t="s">
        <v>31</v>
      </c>
      <c r="B1576" t="s">
        <v>5</v>
      </c>
      <c r="C1576">
        <v>2095</v>
      </c>
      <c r="D1576">
        <v>1318000</v>
      </c>
    </row>
    <row r="1577" spans="1:4" x14ac:dyDescent="0.55000000000000004">
      <c r="A1577" t="s">
        <v>31</v>
      </c>
      <c r="B1577" t="s">
        <v>5</v>
      </c>
      <c r="C1577">
        <v>2096</v>
      </c>
      <c r="D1577">
        <v>1134000</v>
      </c>
    </row>
    <row r="1578" spans="1:4" x14ac:dyDescent="0.55000000000000004">
      <c r="A1578" t="s">
        <v>31</v>
      </c>
      <c r="B1578" t="s">
        <v>5</v>
      </c>
      <c r="C1578">
        <v>2097</v>
      </c>
      <c r="D1578">
        <v>975000</v>
      </c>
    </row>
    <row r="1579" spans="1:4" x14ac:dyDescent="0.55000000000000004">
      <c r="A1579" t="s">
        <v>31</v>
      </c>
      <c r="B1579" t="s">
        <v>5</v>
      </c>
      <c r="C1579">
        <v>2098</v>
      </c>
      <c r="D1579">
        <v>839000</v>
      </c>
    </row>
    <row r="1580" spans="1:4" x14ac:dyDescent="0.55000000000000004">
      <c r="A1580" t="s">
        <v>31</v>
      </c>
      <c r="B1580" t="s">
        <v>5</v>
      </c>
      <c r="C1580">
        <v>2099</v>
      </c>
      <c r="D1580">
        <v>721000</v>
      </c>
    </row>
    <row r="1581" spans="1:4" x14ac:dyDescent="0.55000000000000004">
      <c r="A1581" t="s">
        <v>31</v>
      </c>
      <c r="B1581" t="s">
        <v>5</v>
      </c>
      <c r="C1581">
        <v>2100</v>
      </c>
      <c r="D1581">
        <v>620000</v>
      </c>
    </row>
    <row r="1582" spans="1:4" x14ac:dyDescent="0.55000000000000004">
      <c r="A1582" t="s">
        <v>32</v>
      </c>
      <c r="B1582" t="s">
        <v>5</v>
      </c>
      <c r="C1582">
        <v>2015</v>
      </c>
      <c r="D1582">
        <v>41480360000</v>
      </c>
    </row>
    <row r="1583" spans="1:4" x14ac:dyDescent="0.55000000000000004">
      <c r="A1583" t="s">
        <v>32</v>
      </c>
      <c r="B1583" t="s">
        <v>5</v>
      </c>
      <c r="C1583">
        <v>2016</v>
      </c>
      <c r="D1583">
        <v>41499873000</v>
      </c>
    </row>
    <row r="1584" spans="1:4" x14ac:dyDescent="0.55000000000000004">
      <c r="A1584" t="s">
        <v>32</v>
      </c>
      <c r="B1584" t="s">
        <v>5</v>
      </c>
      <c r="C1584">
        <v>2017</v>
      </c>
      <c r="D1584">
        <v>40465936000</v>
      </c>
    </row>
    <row r="1585" spans="1:4" x14ac:dyDescent="0.55000000000000004">
      <c r="A1585" t="s">
        <v>32</v>
      </c>
      <c r="B1585" t="s">
        <v>5</v>
      </c>
      <c r="C1585">
        <v>2018</v>
      </c>
      <c r="D1585">
        <v>38712820000</v>
      </c>
    </row>
    <row r="1586" spans="1:4" x14ac:dyDescent="0.55000000000000004">
      <c r="A1586" t="s">
        <v>32</v>
      </c>
      <c r="B1586" t="s">
        <v>5</v>
      </c>
      <c r="C1586">
        <v>2019</v>
      </c>
      <c r="D1586">
        <v>36495176000</v>
      </c>
    </row>
    <row r="1587" spans="1:4" x14ac:dyDescent="0.55000000000000004">
      <c r="A1587" t="s">
        <v>32</v>
      </c>
      <c r="B1587" t="s">
        <v>5</v>
      </c>
      <c r="C1587">
        <v>2020</v>
      </c>
      <c r="D1587">
        <v>34004883000</v>
      </c>
    </row>
    <row r="1588" spans="1:4" x14ac:dyDescent="0.55000000000000004">
      <c r="A1588" t="s">
        <v>32</v>
      </c>
      <c r="B1588" t="s">
        <v>5</v>
      </c>
      <c r="C1588">
        <v>2021</v>
      </c>
      <c r="D1588">
        <v>31384580000</v>
      </c>
    </row>
    <row r="1589" spans="1:4" x14ac:dyDescent="0.55000000000000004">
      <c r="A1589" t="s">
        <v>32</v>
      </c>
      <c r="B1589" t="s">
        <v>5</v>
      </c>
      <c r="C1589">
        <v>2022</v>
      </c>
      <c r="D1589">
        <v>28738454000</v>
      </c>
    </row>
    <row r="1590" spans="1:4" x14ac:dyDescent="0.55000000000000004">
      <c r="A1590" t="s">
        <v>32</v>
      </c>
      <c r="B1590" t="s">
        <v>5</v>
      </c>
      <c r="C1590">
        <v>2023</v>
      </c>
      <c r="D1590">
        <v>26140860000</v>
      </c>
    </row>
    <row r="1591" spans="1:4" x14ac:dyDescent="0.55000000000000004">
      <c r="A1591" t="s">
        <v>32</v>
      </c>
      <c r="B1591" t="s">
        <v>5</v>
      </c>
      <c r="C1591">
        <v>2024</v>
      </c>
      <c r="D1591">
        <v>23643190000</v>
      </c>
    </row>
    <row r="1592" spans="1:4" x14ac:dyDescent="0.55000000000000004">
      <c r="A1592" t="s">
        <v>32</v>
      </c>
      <c r="B1592" t="s">
        <v>5</v>
      </c>
      <c r="C1592">
        <v>2025</v>
      </c>
      <c r="D1592">
        <v>21279263000</v>
      </c>
    </row>
    <row r="1593" spans="1:4" x14ac:dyDescent="0.55000000000000004">
      <c r="A1593" t="s">
        <v>32</v>
      </c>
      <c r="B1593" t="s">
        <v>5</v>
      </c>
      <c r="C1593">
        <v>2026</v>
      </c>
      <c r="D1593">
        <v>19069639000</v>
      </c>
    </row>
    <row r="1594" spans="1:4" x14ac:dyDescent="0.55000000000000004">
      <c r="A1594" t="s">
        <v>32</v>
      </c>
      <c r="B1594" t="s">
        <v>5</v>
      </c>
      <c r="C1594">
        <v>2027</v>
      </c>
      <c r="D1594">
        <v>17024968000</v>
      </c>
    </row>
    <row r="1595" spans="1:4" x14ac:dyDescent="0.55000000000000004">
      <c r="A1595" t="s">
        <v>32</v>
      </c>
      <c r="B1595" t="s">
        <v>5</v>
      </c>
      <c r="C1595">
        <v>2028</v>
      </c>
      <c r="D1595">
        <v>15148612000</v>
      </c>
    </row>
    <row r="1596" spans="1:4" x14ac:dyDescent="0.55000000000000004">
      <c r="A1596" t="s">
        <v>32</v>
      </c>
      <c r="B1596" t="s">
        <v>5</v>
      </c>
      <c r="C1596">
        <v>2029</v>
      </c>
      <c r="D1596">
        <v>13438709000</v>
      </c>
    </row>
    <row r="1597" spans="1:4" x14ac:dyDescent="0.55000000000000004">
      <c r="A1597" t="s">
        <v>32</v>
      </c>
      <c r="B1597" t="s">
        <v>5</v>
      </c>
      <c r="C1597">
        <v>2030</v>
      </c>
      <c r="D1597">
        <v>11889731000</v>
      </c>
    </row>
    <row r="1598" spans="1:4" x14ac:dyDescent="0.55000000000000004">
      <c r="A1598" t="s">
        <v>32</v>
      </c>
      <c r="B1598" t="s">
        <v>5</v>
      </c>
      <c r="C1598">
        <v>2031</v>
      </c>
      <c r="D1598">
        <v>10493707000</v>
      </c>
    </row>
    <row r="1599" spans="1:4" x14ac:dyDescent="0.55000000000000004">
      <c r="A1599" t="s">
        <v>32</v>
      </c>
      <c r="B1599" t="s">
        <v>5</v>
      </c>
      <c r="C1599">
        <v>2032</v>
      </c>
      <c r="D1599">
        <v>9241143000</v>
      </c>
    </row>
    <row r="1600" spans="1:4" x14ac:dyDescent="0.55000000000000004">
      <c r="A1600" t="s">
        <v>32</v>
      </c>
      <c r="B1600" t="s">
        <v>5</v>
      </c>
      <c r="C1600">
        <v>2033</v>
      </c>
      <c r="D1600">
        <v>8121691600</v>
      </c>
    </row>
    <row r="1601" spans="1:4" x14ac:dyDescent="0.55000000000000004">
      <c r="A1601" t="s">
        <v>32</v>
      </c>
      <c r="B1601" t="s">
        <v>5</v>
      </c>
      <c r="C1601">
        <v>2034</v>
      </c>
      <c r="D1601">
        <v>7124674600</v>
      </c>
    </row>
    <row r="1602" spans="1:4" x14ac:dyDescent="0.55000000000000004">
      <c r="A1602" t="s">
        <v>32</v>
      </c>
      <c r="B1602" t="s">
        <v>5</v>
      </c>
      <c r="C1602">
        <v>2035</v>
      </c>
      <c r="D1602">
        <v>6239448000</v>
      </c>
    </row>
    <row r="1603" spans="1:4" x14ac:dyDescent="0.55000000000000004">
      <c r="A1603" t="s">
        <v>32</v>
      </c>
      <c r="B1603" t="s">
        <v>5</v>
      </c>
      <c r="C1603">
        <v>2036</v>
      </c>
      <c r="D1603">
        <v>5455657000</v>
      </c>
    </row>
    <row r="1604" spans="1:4" x14ac:dyDescent="0.55000000000000004">
      <c r="A1604" t="s">
        <v>32</v>
      </c>
      <c r="B1604" t="s">
        <v>5</v>
      </c>
      <c r="C1604">
        <v>2037</v>
      </c>
      <c r="D1604">
        <v>4763416000</v>
      </c>
    </row>
    <row r="1605" spans="1:4" x14ac:dyDescent="0.55000000000000004">
      <c r="A1605" t="s">
        <v>32</v>
      </c>
      <c r="B1605" t="s">
        <v>5</v>
      </c>
      <c r="C1605">
        <v>2038</v>
      </c>
      <c r="D1605">
        <v>4153421800</v>
      </c>
    </row>
    <row r="1606" spans="1:4" x14ac:dyDescent="0.55000000000000004">
      <c r="A1606" t="s">
        <v>32</v>
      </c>
      <c r="B1606" t="s">
        <v>5</v>
      </c>
      <c r="C1606">
        <v>2039</v>
      </c>
      <c r="D1606">
        <v>3617013000</v>
      </c>
    </row>
    <row r="1607" spans="1:4" x14ac:dyDescent="0.55000000000000004">
      <c r="A1607" t="s">
        <v>32</v>
      </c>
      <c r="B1607" t="s">
        <v>5</v>
      </c>
      <c r="C1607">
        <v>2040</v>
      </c>
      <c r="D1607">
        <v>3146205000</v>
      </c>
    </row>
    <row r="1608" spans="1:4" x14ac:dyDescent="0.55000000000000004">
      <c r="A1608" t="s">
        <v>32</v>
      </c>
      <c r="B1608" t="s">
        <v>5</v>
      </c>
      <c r="C1608">
        <v>2041</v>
      </c>
      <c r="D1608">
        <v>2733696000</v>
      </c>
    </row>
    <row r="1609" spans="1:4" x14ac:dyDescent="0.55000000000000004">
      <c r="A1609" t="s">
        <v>32</v>
      </c>
      <c r="B1609" t="s">
        <v>5</v>
      </c>
      <c r="C1609">
        <v>2042</v>
      </c>
      <c r="D1609">
        <v>2372843000</v>
      </c>
    </row>
    <row r="1610" spans="1:4" x14ac:dyDescent="0.55000000000000004">
      <c r="A1610" t="s">
        <v>32</v>
      </c>
      <c r="B1610" t="s">
        <v>5</v>
      </c>
      <c r="C1610">
        <v>2043</v>
      </c>
      <c r="D1610">
        <v>2057647000</v>
      </c>
    </row>
    <row r="1611" spans="1:4" x14ac:dyDescent="0.55000000000000004">
      <c r="A1611" t="s">
        <v>32</v>
      </c>
      <c r="B1611" t="s">
        <v>5</v>
      </c>
      <c r="C1611">
        <v>2044</v>
      </c>
      <c r="D1611">
        <v>1782709000</v>
      </c>
    </row>
    <row r="1612" spans="1:4" x14ac:dyDescent="0.55000000000000004">
      <c r="A1612" t="s">
        <v>32</v>
      </c>
      <c r="B1612" t="s">
        <v>5</v>
      </c>
      <c r="C1612">
        <v>2045</v>
      </c>
      <c r="D1612">
        <v>1543193000</v>
      </c>
    </row>
    <row r="1613" spans="1:4" x14ac:dyDescent="0.55000000000000004">
      <c r="A1613" t="s">
        <v>32</v>
      </c>
      <c r="B1613" t="s">
        <v>5</v>
      </c>
      <c r="C1613">
        <v>2046</v>
      </c>
      <c r="D1613">
        <v>1334784000</v>
      </c>
    </row>
    <row r="1614" spans="1:4" x14ac:dyDescent="0.55000000000000004">
      <c r="A1614" t="s">
        <v>32</v>
      </c>
      <c r="B1614" t="s">
        <v>5</v>
      </c>
      <c r="C1614">
        <v>2047</v>
      </c>
      <c r="D1614">
        <v>1153643000</v>
      </c>
    </row>
    <row r="1615" spans="1:4" x14ac:dyDescent="0.55000000000000004">
      <c r="A1615" t="s">
        <v>32</v>
      </c>
      <c r="B1615" t="s">
        <v>5</v>
      </c>
      <c r="C1615">
        <v>2048</v>
      </c>
      <c r="D1615">
        <v>996367000</v>
      </c>
    </row>
    <row r="1616" spans="1:4" x14ac:dyDescent="0.55000000000000004">
      <c r="A1616" t="s">
        <v>32</v>
      </c>
      <c r="B1616" t="s">
        <v>5</v>
      </c>
      <c r="C1616">
        <v>2049</v>
      </c>
      <c r="D1616">
        <v>859945000</v>
      </c>
    </row>
    <row r="1617" spans="1:4" x14ac:dyDescent="0.55000000000000004">
      <c r="A1617" t="s">
        <v>32</v>
      </c>
      <c r="B1617" t="s">
        <v>5</v>
      </c>
      <c r="C1617">
        <v>2050</v>
      </c>
      <c r="D1617">
        <v>741720960</v>
      </c>
    </row>
    <row r="1618" spans="1:4" x14ac:dyDescent="0.55000000000000004">
      <c r="A1618" t="s">
        <v>32</v>
      </c>
      <c r="B1618" t="s">
        <v>5</v>
      </c>
      <c r="C1618">
        <v>2051</v>
      </c>
      <c r="D1618">
        <v>639356000</v>
      </c>
    </row>
    <row r="1619" spans="1:4" x14ac:dyDescent="0.55000000000000004">
      <c r="A1619" t="s">
        <v>32</v>
      </c>
      <c r="B1619" t="s">
        <v>5</v>
      </c>
      <c r="C1619">
        <v>2052</v>
      </c>
      <c r="D1619">
        <v>550795000</v>
      </c>
    </row>
    <row r="1620" spans="1:4" x14ac:dyDescent="0.55000000000000004">
      <c r="A1620" t="s">
        <v>32</v>
      </c>
      <c r="B1620" t="s">
        <v>5</v>
      </c>
      <c r="C1620">
        <v>2053</v>
      </c>
      <c r="D1620">
        <v>474235000</v>
      </c>
    </row>
    <row r="1621" spans="1:4" x14ac:dyDescent="0.55000000000000004">
      <c r="A1621" t="s">
        <v>32</v>
      </c>
      <c r="B1621" t="s">
        <v>5</v>
      </c>
      <c r="C1621">
        <v>2054</v>
      </c>
      <c r="D1621">
        <v>408099000</v>
      </c>
    </row>
    <row r="1622" spans="1:4" x14ac:dyDescent="0.55000000000000004">
      <c r="A1622" t="s">
        <v>32</v>
      </c>
      <c r="B1622" t="s">
        <v>5</v>
      </c>
      <c r="C1622">
        <v>2055</v>
      </c>
      <c r="D1622">
        <v>351007000</v>
      </c>
    </row>
    <row r="1623" spans="1:4" x14ac:dyDescent="0.55000000000000004">
      <c r="A1623" t="s">
        <v>32</v>
      </c>
      <c r="B1623" t="s">
        <v>5</v>
      </c>
      <c r="C1623">
        <v>2056</v>
      </c>
      <c r="D1623">
        <v>301755000</v>
      </c>
    </row>
    <row r="1624" spans="1:4" x14ac:dyDescent="0.55000000000000004">
      <c r="A1624" t="s">
        <v>32</v>
      </c>
      <c r="B1624" t="s">
        <v>5</v>
      </c>
      <c r="C1624">
        <v>2057</v>
      </c>
      <c r="D1624">
        <v>259293000</v>
      </c>
    </row>
    <row r="1625" spans="1:4" x14ac:dyDescent="0.55000000000000004">
      <c r="A1625" t="s">
        <v>32</v>
      </c>
      <c r="B1625" t="s">
        <v>5</v>
      </c>
      <c r="C1625">
        <v>2058</v>
      </c>
      <c r="D1625">
        <v>222706000</v>
      </c>
    </row>
    <row r="1626" spans="1:4" x14ac:dyDescent="0.55000000000000004">
      <c r="A1626" t="s">
        <v>32</v>
      </c>
      <c r="B1626" t="s">
        <v>5</v>
      </c>
      <c r="C1626">
        <v>2059</v>
      </c>
      <c r="D1626">
        <v>191200000</v>
      </c>
    </row>
    <row r="1627" spans="1:4" x14ac:dyDescent="0.55000000000000004">
      <c r="A1627" t="s">
        <v>32</v>
      </c>
      <c r="B1627" t="s">
        <v>5</v>
      </c>
      <c r="C1627">
        <v>2060</v>
      </c>
      <c r="D1627">
        <v>164083000</v>
      </c>
    </row>
    <row r="1628" spans="1:4" x14ac:dyDescent="0.55000000000000004">
      <c r="A1628" t="s">
        <v>32</v>
      </c>
      <c r="B1628" t="s">
        <v>5</v>
      </c>
      <c r="C1628">
        <v>2061</v>
      </c>
      <c r="D1628">
        <v>140756000</v>
      </c>
    </row>
    <row r="1629" spans="1:4" x14ac:dyDescent="0.55000000000000004">
      <c r="A1629" t="s">
        <v>32</v>
      </c>
      <c r="B1629" t="s">
        <v>5</v>
      </c>
      <c r="C1629">
        <v>2062</v>
      </c>
      <c r="D1629">
        <v>120700000</v>
      </c>
    </row>
    <row r="1630" spans="1:4" x14ac:dyDescent="0.55000000000000004">
      <c r="A1630" t="s">
        <v>32</v>
      </c>
      <c r="B1630" t="s">
        <v>5</v>
      </c>
      <c r="C1630">
        <v>2063</v>
      </c>
      <c r="D1630">
        <v>103463000</v>
      </c>
    </row>
    <row r="1631" spans="1:4" x14ac:dyDescent="0.55000000000000004">
      <c r="A1631" t="s">
        <v>32</v>
      </c>
      <c r="B1631" t="s">
        <v>5</v>
      </c>
      <c r="C1631">
        <v>2064</v>
      </c>
      <c r="D1631">
        <v>88657000</v>
      </c>
    </row>
    <row r="1632" spans="1:4" x14ac:dyDescent="0.55000000000000004">
      <c r="A1632" t="s">
        <v>32</v>
      </c>
      <c r="B1632" t="s">
        <v>5</v>
      </c>
      <c r="C1632">
        <v>2065</v>
      </c>
      <c r="D1632">
        <v>75944000</v>
      </c>
    </row>
    <row r="1633" spans="1:4" x14ac:dyDescent="0.55000000000000004">
      <c r="A1633" t="s">
        <v>32</v>
      </c>
      <c r="B1633" t="s">
        <v>5</v>
      </c>
      <c r="C1633">
        <v>2066</v>
      </c>
      <c r="D1633">
        <v>65033004</v>
      </c>
    </row>
    <row r="1634" spans="1:4" x14ac:dyDescent="0.55000000000000004">
      <c r="A1634" t="s">
        <v>32</v>
      </c>
      <c r="B1634" t="s">
        <v>5</v>
      </c>
      <c r="C1634">
        <v>2067</v>
      </c>
      <c r="D1634">
        <v>55671000</v>
      </c>
    </row>
    <row r="1635" spans="1:4" x14ac:dyDescent="0.55000000000000004">
      <c r="A1635" t="s">
        <v>32</v>
      </c>
      <c r="B1635" t="s">
        <v>5</v>
      </c>
      <c r="C1635">
        <v>2068</v>
      </c>
      <c r="D1635">
        <v>47643000</v>
      </c>
    </row>
    <row r="1636" spans="1:4" x14ac:dyDescent="0.55000000000000004">
      <c r="A1636" t="s">
        <v>32</v>
      </c>
      <c r="B1636" t="s">
        <v>5</v>
      </c>
      <c r="C1636">
        <v>2069</v>
      </c>
      <c r="D1636">
        <v>40761000</v>
      </c>
    </row>
    <row r="1637" spans="1:4" x14ac:dyDescent="0.55000000000000004">
      <c r="A1637" t="s">
        <v>32</v>
      </c>
      <c r="B1637" t="s">
        <v>5</v>
      </c>
      <c r="C1637">
        <v>2070</v>
      </c>
      <c r="D1637">
        <v>34862000</v>
      </c>
    </row>
    <row r="1638" spans="1:4" x14ac:dyDescent="0.55000000000000004">
      <c r="A1638" t="s">
        <v>32</v>
      </c>
      <c r="B1638" t="s">
        <v>5</v>
      </c>
      <c r="C1638">
        <v>2071</v>
      </c>
      <c r="D1638">
        <v>29809000</v>
      </c>
    </row>
    <row r="1639" spans="1:4" x14ac:dyDescent="0.55000000000000004">
      <c r="A1639" t="s">
        <v>32</v>
      </c>
      <c r="B1639" t="s">
        <v>5</v>
      </c>
      <c r="C1639">
        <v>2072</v>
      </c>
      <c r="D1639">
        <v>25482000</v>
      </c>
    </row>
    <row r="1640" spans="1:4" x14ac:dyDescent="0.55000000000000004">
      <c r="A1640" t="s">
        <v>32</v>
      </c>
      <c r="B1640" t="s">
        <v>5</v>
      </c>
      <c r="C1640">
        <v>2073</v>
      </c>
      <c r="D1640">
        <v>21777000</v>
      </c>
    </row>
    <row r="1641" spans="1:4" x14ac:dyDescent="0.55000000000000004">
      <c r="A1641" t="s">
        <v>32</v>
      </c>
      <c r="B1641" t="s">
        <v>5</v>
      </c>
      <c r="C1641">
        <v>2074</v>
      </c>
      <c r="D1641">
        <v>18607000</v>
      </c>
    </row>
    <row r="1642" spans="1:4" x14ac:dyDescent="0.55000000000000004">
      <c r="A1642" t="s">
        <v>32</v>
      </c>
      <c r="B1642" t="s">
        <v>5</v>
      </c>
      <c r="C1642">
        <v>2075</v>
      </c>
      <c r="D1642">
        <v>15893999</v>
      </c>
    </row>
    <row r="1643" spans="1:4" x14ac:dyDescent="0.55000000000000004">
      <c r="A1643" t="s">
        <v>32</v>
      </c>
      <c r="B1643" t="s">
        <v>5</v>
      </c>
      <c r="C1643">
        <v>2076</v>
      </c>
      <c r="D1643">
        <v>13573000</v>
      </c>
    </row>
    <row r="1644" spans="1:4" x14ac:dyDescent="0.55000000000000004">
      <c r="A1644" t="s">
        <v>32</v>
      </c>
      <c r="B1644" t="s">
        <v>5</v>
      </c>
      <c r="C1644">
        <v>2077</v>
      </c>
      <c r="D1644">
        <v>11589000</v>
      </c>
    </row>
    <row r="1645" spans="1:4" x14ac:dyDescent="0.55000000000000004">
      <c r="A1645" t="s">
        <v>32</v>
      </c>
      <c r="B1645" t="s">
        <v>5</v>
      </c>
      <c r="C1645">
        <v>2078</v>
      </c>
      <c r="D1645">
        <v>9892000</v>
      </c>
    </row>
    <row r="1646" spans="1:4" x14ac:dyDescent="0.55000000000000004">
      <c r="A1646" t="s">
        <v>32</v>
      </c>
      <c r="B1646" t="s">
        <v>5</v>
      </c>
      <c r="C1646">
        <v>2079</v>
      </c>
      <c r="D1646">
        <v>8442000</v>
      </c>
    </row>
    <row r="1647" spans="1:4" x14ac:dyDescent="0.55000000000000004">
      <c r="A1647" t="s">
        <v>32</v>
      </c>
      <c r="B1647" t="s">
        <v>5</v>
      </c>
      <c r="C1647">
        <v>2080</v>
      </c>
      <c r="D1647">
        <v>7203000</v>
      </c>
    </row>
    <row r="1648" spans="1:4" x14ac:dyDescent="0.55000000000000004">
      <c r="A1648" t="s">
        <v>32</v>
      </c>
      <c r="B1648" t="s">
        <v>5</v>
      </c>
      <c r="C1648">
        <v>2081</v>
      </c>
      <c r="D1648">
        <v>6145000</v>
      </c>
    </row>
    <row r="1649" spans="1:4" x14ac:dyDescent="0.55000000000000004">
      <c r="A1649" t="s">
        <v>32</v>
      </c>
      <c r="B1649" t="s">
        <v>5</v>
      </c>
      <c r="C1649">
        <v>2082</v>
      </c>
      <c r="D1649">
        <v>5241000</v>
      </c>
    </row>
    <row r="1650" spans="1:4" x14ac:dyDescent="0.55000000000000004">
      <c r="A1650" t="s">
        <v>32</v>
      </c>
      <c r="B1650" t="s">
        <v>5</v>
      </c>
      <c r="C1650">
        <v>2083</v>
      </c>
      <c r="D1650">
        <v>4469000</v>
      </c>
    </row>
    <row r="1651" spans="1:4" x14ac:dyDescent="0.55000000000000004">
      <c r="A1651" t="s">
        <v>32</v>
      </c>
      <c r="B1651" t="s">
        <v>5</v>
      </c>
      <c r="C1651">
        <v>2084</v>
      </c>
      <c r="D1651">
        <v>3810000</v>
      </c>
    </row>
    <row r="1652" spans="1:4" x14ac:dyDescent="0.55000000000000004">
      <c r="A1652" t="s">
        <v>32</v>
      </c>
      <c r="B1652" t="s">
        <v>5</v>
      </c>
      <c r="C1652">
        <v>2085</v>
      </c>
      <c r="D1652">
        <v>3248000</v>
      </c>
    </row>
    <row r="1653" spans="1:4" x14ac:dyDescent="0.55000000000000004">
      <c r="A1653" t="s">
        <v>32</v>
      </c>
      <c r="B1653" t="s">
        <v>5</v>
      </c>
      <c r="C1653">
        <v>2086</v>
      </c>
      <c r="D1653">
        <v>2768000</v>
      </c>
    </row>
    <row r="1654" spans="1:4" x14ac:dyDescent="0.55000000000000004">
      <c r="A1654" t="s">
        <v>32</v>
      </c>
      <c r="B1654" t="s">
        <v>5</v>
      </c>
      <c r="C1654">
        <v>2087</v>
      </c>
      <c r="D1654">
        <v>2359000</v>
      </c>
    </row>
    <row r="1655" spans="1:4" x14ac:dyDescent="0.55000000000000004">
      <c r="A1655" t="s">
        <v>32</v>
      </c>
      <c r="B1655" t="s">
        <v>5</v>
      </c>
      <c r="C1655">
        <v>2088</v>
      </c>
      <c r="D1655">
        <v>2010000</v>
      </c>
    </row>
    <row r="1656" spans="1:4" x14ac:dyDescent="0.55000000000000004">
      <c r="A1656" t="s">
        <v>32</v>
      </c>
      <c r="B1656" t="s">
        <v>5</v>
      </c>
      <c r="C1656">
        <v>2089</v>
      </c>
      <c r="D1656">
        <v>1712000</v>
      </c>
    </row>
    <row r="1657" spans="1:4" x14ac:dyDescent="0.55000000000000004">
      <c r="A1657" t="s">
        <v>32</v>
      </c>
      <c r="B1657" t="s">
        <v>5</v>
      </c>
      <c r="C1657">
        <v>2090</v>
      </c>
      <c r="D1657">
        <v>1458000</v>
      </c>
    </row>
    <row r="1658" spans="1:4" x14ac:dyDescent="0.55000000000000004">
      <c r="A1658" t="s">
        <v>32</v>
      </c>
      <c r="B1658" t="s">
        <v>5</v>
      </c>
      <c r="C1658">
        <v>2091</v>
      </c>
      <c r="D1658">
        <v>1242000</v>
      </c>
    </row>
    <row r="1659" spans="1:4" x14ac:dyDescent="0.55000000000000004">
      <c r="A1659" t="s">
        <v>32</v>
      </c>
      <c r="B1659" t="s">
        <v>5</v>
      </c>
      <c r="C1659">
        <v>2092</v>
      </c>
      <c r="D1659">
        <v>1057000</v>
      </c>
    </row>
    <row r="1660" spans="1:4" x14ac:dyDescent="0.55000000000000004">
      <c r="A1660" t="s">
        <v>32</v>
      </c>
      <c r="B1660" t="s">
        <v>5</v>
      </c>
      <c r="C1660">
        <v>2093</v>
      </c>
      <c r="D1660">
        <v>900000</v>
      </c>
    </row>
    <row r="1661" spans="1:4" x14ac:dyDescent="0.55000000000000004">
      <c r="A1661" t="s">
        <v>32</v>
      </c>
      <c r="B1661" t="s">
        <v>5</v>
      </c>
      <c r="C1661">
        <v>2094</v>
      </c>
      <c r="D1661">
        <v>766000</v>
      </c>
    </row>
    <row r="1662" spans="1:4" x14ac:dyDescent="0.55000000000000004">
      <c r="A1662" t="s">
        <v>32</v>
      </c>
      <c r="B1662" t="s">
        <v>5</v>
      </c>
      <c r="C1662">
        <v>2095</v>
      </c>
      <c r="D1662">
        <v>652000</v>
      </c>
    </row>
    <row r="1663" spans="1:4" x14ac:dyDescent="0.55000000000000004">
      <c r="A1663" t="s">
        <v>32</v>
      </c>
      <c r="B1663" t="s">
        <v>5</v>
      </c>
      <c r="C1663">
        <v>2096</v>
      </c>
      <c r="D1663">
        <v>555000</v>
      </c>
    </row>
    <row r="1664" spans="1:4" x14ac:dyDescent="0.55000000000000004">
      <c r="A1664" t="s">
        <v>32</v>
      </c>
      <c r="B1664" t="s">
        <v>5</v>
      </c>
      <c r="C1664">
        <v>2097</v>
      </c>
      <c r="D1664">
        <v>472000</v>
      </c>
    </row>
    <row r="1665" spans="1:4" x14ac:dyDescent="0.55000000000000004">
      <c r="A1665" t="s">
        <v>32</v>
      </c>
      <c r="B1665" t="s">
        <v>5</v>
      </c>
      <c r="C1665">
        <v>2098</v>
      </c>
      <c r="D1665">
        <v>402000</v>
      </c>
    </row>
    <row r="1666" spans="1:4" x14ac:dyDescent="0.55000000000000004">
      <c r="A1666" t="s">
        <v>32</v>
      </c>
      <c r="B1666" t="s">
        <v>5</v>
      </c>
      <c r="C1666">
        <v>2099</v>
      </c>
      <c r="D1666">
        <v>342000</v>
      </c>
    </row>
    <row r="1667" spans="1:4" x14ac:dyDescent="0.55000000000000004">
      <c r="A1667" t="s">
        <v>32</v>
      </c>
      <c r="B1667" t="s">
        <v>5</v>
      </c>
      <c r="C1667">
        <v>2100</v>
      </c>
      <c r="D1667">
        <v>291000</v>
      </c>
    </row>
    <row r="1668" spans="1:4" x14ac:dyDescent="0.55000000000000004">
      <c r="A1668" t="s">
        <v>33</v>
      </c>
      <c r="B1668" t="s">
        <v>5</v>
      </c>
      <c r="C1668">
        <v>2016</v>
      </c>
      <c r="D1668">
        <v>41012740000</v>
      </c>
    </row>
    <row r="1669" spans="1:4" x14ac:dyDescent="0.55000000000000004">
      <c r="A1669" t="s">
        <v>33</v>
      </c>
      <c r="B1669" t="s">
        <v>5</v>
      </c>
      <c r="C1669">
        <v>2017</v>
      </c>
      <c r="D1669">
        <v>40741188000</v>
      </c>
    </row>
    <row r="1670" spans="1:4" x14ac:dyDescent="0.55000000000000004">
      <c r="A1670" t="s">
        <v>33</v>
      </c>
      <c r="B1670" t="s">
        <v>5</v>
      </c>
      <c r="C1670">
        <v>2018</v>
      </c>
      <c r="D1670">
        <v>39417610000</v>
      </c>
    </row>
    <row r="1671" spans="1:4" x14ac:dyDescent="0.55000000000000004">
      <c r="A1671" t="s">
        <v>33</v>
      </c>
      <c r="B1671" t="s">
        <v>5</v>
      </c>
      <c r="C1671">
        <v>2019</v>
      </c>
      <c r="D1671">
        <v>37400785000</v>
      </c>
    </row>
    <row r="1672" spans="1:4" x14ac:dyDescent="0.55000000000000004">
      <c r="A1672" t="s">
        <v>33</v>
      </c>
      <c r="B1672" t="s">
        <v>5</v>
      </c>
      <c r="C1672">
        <v>2020</v>
      </c>
      <c r="D1672">
        <v>34959010000</v>
      </c>
    </row>
    <row r="1673" spans="1:4" x14ac:dyDescent="0.55000000000000004">
      <c r="A1673" t="s">
        <v>33</v>
      </c>
      <c r="B1673" t="s">
        <v>5</v>
      </c>
      <c r="C1673">
        <v>2021</v>
      </c>
      <c r="D1673">
        <v>32290350000</v>
      </c>
    </row>
    <row r="1674" spans="1:4" x14ac:dyDescent="0.55000000000000004">
      <c r="A1674" t="s">
        <v>33</v>
      </c>
      <c r="B1674" t="s">
        <v>5</v>
      </c>
      <c r="C1674">
        <v>2022</v>
      </c>
      <c r="D1674">
        <v>29538568000</v>
      </c>
    </row>
    <row r="1675" spans="1:4" x14ac:dyDescent="0.55000000000000004">
      <c r="A1675" t="s">
        <v>33</v>
      </c>
      <c r="B1675" t="s">
        <v>5</v>
      </c>
      <c r="C1675">
        <v>2023</v>
      </c>
      <c r="D1675">
        <v>26805772000</v>
      </c>
    </row>
    <row r="1676" spans="1:4" x14ac:dyDescent="0.55000000000000004">
      <c r="A1676" t="s">
        <v>33</v>
      </c>
      <c r="B1676" t="s">
        <v>5</v>
      </c>
      <c r="C1676">
        <v>2024</v>
      </c>
      <c r="D1676">
        <v>24162294000</v>
      </c>
    </row>
    <row r="1677" spans="1:4" x14ac:dyDescent="0.55000000000000004">
      <c r="A1677" t="s">
        <v>33</v>
      </c>
      <c r="B1677" t="s">
        <v>5</v>
      </c>
      <c r="C1677">
        <v>2025</v>
      </c>
      <c r="D1677">
        <v>21654452000</v>
      </c>
    </row>
    <row r="1678" spans="1:4" x14ac:dyDescent="0.55000000000000004">
      <c r="A1678" t="s">
        <v>33</v>
      </c>
      <c r="B1678" t="s">
        <v>5</v>
      </c>
      <c r="C1678">
        <v>2026</v>
      </c>
      <c r="D1678">
        <v>19310619000</v>
      </c>
    </row>
    <row r="1679" spans="1:4" x14ac:dyDescent="0.55000000000000004">
      <c r="A1679" t="s">
        <v>33</v>
      </c>
      <c r="B1679" t="s">
        <v>5</v>
      </c>
      <c r="C1679">
        <v>2027</v>
      </c>
      <c r="D1679">
        <v>17145914000</v>
      </c>
    </row>
    <row r="1680" spans="1:4" x14ac:dyDescent="0.55000000000000004">
      <c r="A1680" t="s">
        <v>33</v>
      </c>
      <c r="B1680" t="s">
        <v>5</v>
      </c>
      <c r="C1680">
        <v>2028</v>
      </c>
      <c r="D1680">
        <v>15165843000</v>
      </c>
    </row>
    <row r="1681" spans="1:4" x14ac:dyDescent="0.55000000000000004">
      <c r="A1681" t="s">
        <v>33</v>
      </c>
      <c r="B1681" t="s">
        <v>5</v>
      </c>
      <c r="C1681">
        <v>2029</v>
      </c>
      <c r="D1681">
        <v>13369078000</v>
      </c>
    </row>
    <row r="1682" spans="1:4" x14ac:dyDescent="0.55000000000000004">
      <c r="A1682" t="s">
        <v>33</v>
      </c>
      <c r="B1682" t="s">
        <v>5</v>
      </c>
      <c r="C1682">
        <v>2030</v>
      </c>
      <c r="D1682">
        <v>11749594000</v>
      </c>
    </row>
    <row r="1683" spans="1:4" x14ac:dyDescent="0.55000000000000004">
      <c r="A1683" t="s">
        <v>33</v>
      </c>
      <c r="B1683" t="s">
        <v>5</v>
      </c>
      <c r="C1683">
        <v>2031</v>
      </c>
      <c r="D1683">
        <v>10298269000</v>
      </c>
    </row>
    <row r="1684" spans="1:4" x14ac:dyDescent="0.55000000000000004">
      <c r="A1684" t="s">
        <v>33</v>
      </c>
      <c r="B1684" t="s">
        <v>5</v>
      </c>
      <c r="C1684">
        <v>2032</v>
      </c>
      <c r="D1684">
        <v>9004084000</v>
      </c>
    </row>
    <row r="1685" spans="1:4" x14ac:dyDescent="0.55000000000000004">
      <c r="A1685" t="s">
        <v>33</v>
      </c>
      <c r="B1685" t="s">
        <v>5</v>
      </c>
      <c r="C1685">
        <v>2033</v>
      </c>
      <c r="D1685">
        <v>7855021000</v>
      </c>
    </row>
    <row r="1686" spans="1:4" x14ac:dyDescent="0.55000000000000004">
      <c r="A1686" t="s">
        <v>33</v>
      </c>
      <c r="B1686" t="s">
        <v>5</v>
      </c>
      <c r="C1686">
        <v>2034</v>
      </c>
      <c r="D1686">
        <v>6838688000</v>
      </c>
    </row>
    <row r="1687" spans="1:4" x14ac:dyDescent="0.55000000000000004">
      <c r="A1687" t="s">
        <v>33</v>
      </c>
      <c r="B1687" t="s">
        <v>5</v>
      </c>
      <c r="C1687">
        <v>2035</v>
      </c>
      <c r="D1687">
        <v>5942790000</v>
      </c>
    </row>
    <row r="1688" spans="1:4" x14ac:dyDescent="0.55000000000000004">
      <c r="A1688" t="s">
        <v>33</v>
      </c>
      <c r="B1688" t="s">
        <v>5</v>
      </c>
      <c r="C1688">
        <v>2036</v>
      </c>
      <c r="D1688">
        <v>5155438000</v>
      </c>
    </row>
    <row r="1689" spans="1:4" x14ac:dyDescent="0.55000000000000004">
      <c r="A1689" t="s">
        <v>33</v>
      </c>
      <c r="B1689" t="s">
        <v>5</v>
      </c>
      <c r="C1689">
        <v>2037</v>
      </c>
      <c r="D1689">
        <v>4465357000</v>
      </c>
    </row>
    <row r="1690" spans="1:4" x14ac:dyDescent="0.55000000000000004">
      <c r="A1690" t="s">
        <v>33</v>
      </c>
      <c r="B1690" t="s">
        <v>5</v>
      </c>
      <c r="C1690">
        <v>2038</v>
      </c>
      <c r="D1690">
        <v>3862012000</v>
      </c>
    </row>
    <row r="1691" spans="1:4" x14ac:dyDescent="0.55000000000000004">
      <c r="A1691" t="s">
        <v>33</v>
      </c>
      <c r="B1691" t="s">
        <v>5</v>
      </c>
      <c r="C1691">
        <v>2039</v>
      </c>
      <c r="D1691">
        <v>3335671800</v>
      </c>
    </row>
    <row r="1692" spans="1:4" x14ac:dyDescent="0.55000000000000004">
      <c r="A1692" t="s">
        <v>33</v>
      </c>
      <c r="B1692" t="s">
        <v>5</v>
      </c>
      <c r="C1692">
        <v>2040</v>
      </c>
      <c r="D1692">
        <v>2877441800</v>
      </c>
    </row>
    <row r="1693" spans="1:4" x14ac:dyDescent="0.55000000000000004">
      <c r="A1693" t="s">
        <v>33</v>
      </c>
      <c r="B1693" t="s">
        <v>5</v>
      </c>
      <c r="C1693">
        <v>2041</v>
      </c>
      <c r="D1693">
        <v>2479249000</v>
      </c>
    </row>
    <row r="1694" spans="1:4" x14ac:dyDescent="0.55000000000000004">
      <c r="A1694" t="s">
        <v>33</v>
      </c>
      <c r="B1694" t="s">
        <v>5</v>
      </c>
      <c r="C1694">
        <v>2042</v>
      </c>
      <c r="D1694">
        <v>2133817000</v>
      </c>
    </row>
    <row r="1695" spans="1:4" x14ac:dyDescent="0.55000000000000004">
      <c r="A1695" t="s">
        <v>33</v>
      </c>
      <c r="B1695" t="s">
        <v>5</v>
      </c>
      <c r="C1695">
        <v>2043</v>
      </c>
      <c r="D1695">
        <v>1834625900</v>
      </c>
    </row>
    <row r="1696" spans="1:4" x14ac:dyDescent="0.55000000000000004">
      <c r="A1696" t="s">
        <v>33</v>
      </c>
      <c r="B1696" t="s">
        <v>5</v>
      </c>
      <c r="C1696">
        <v>2044</v>
      </c>
      <c r="D1696">
        <v>1575865100</v>
      </c>
    </row>
    <row r="1697" spans="1:4" x14ac:dyDescent="0.55000000000000004">
      <c r="A1697" t="s">
        <v>33</v>
      </c>
      <c r="B1697" t="s">
        <v>5</v>
      </c>
      <c r="C1697">
        <v>2045</v>
      </c>
      <c r="D1697">
        <v>1352372100</v>
      </c>
    </row>
    <row r="1698" spans="1:4" x14ac:dyDescent="0.55000000000000004">
      <c r="A1698" t="s">
        <v>33</v>
      </c>
      <c r="B1698" t="s">
        <v>5</v>
      </c>
      <c r="C1698">
        <v>2046</v>
      </c>
      <c r="D1698">
        <v>1159583000</v>
      </c>
    </row>
    <row r="1699" spans="1:4" x14ac:dyDescent="0.55000000000000004">
      <c r="A1699" t="s">
        <v>33</v>
      </c>
      <c r="B1699" t="s">
        <v>5</v>
      </c>
      <c r="C1699">
        <v>2047</v>
      </c>
      <c r="D1699">
        <v>993474000</v>
      </c>
    </row>
    <row r="1700" spans="1:4" x14ac:dyDescent="0.55000000000000004">
      <c r="A1700" t="s">
        <v>33</v>
      </c>
      <c r="B1700" t="s">
        <v>5</v>
      </c>
      <c r="C1700">
        <v>2048</v>
      </c>
      <c r="D1700">
        <v>850511040</v>
      </c>
    </row>
    <row r="1701" spans="1:4" x14ac:dyDescent="0.55000000000000004">
      <c r="A1701" t="s">
        <v>33</v>
      </c>
      <c r="B1701" t="s">
        <v>5</v>
      </c>
      <c r="C1701">
        <v>2049</v>
      </c>
      <c r="D1701">
        <v>727594050</v>
      </c>
    </row>
    <row r="1702" spans="1:4" x14ac:dyDescent="0.55000000000000004">
      <c r="A1702" t="s">
        <v>33</v>
      </c>
      <c r="B1702" t="s">
        <v>5</v>
      </c>
      <c r="C1702">
        <v>2050</v>
      </c>
      <c r="D1702">
        <v>622015000</v>
      </c>
    </row>
    <row r="1703" spans="1:4" x14ac:dyDescent="0.55000000000000004">
      <c r="A1703" t="s">
        <v>33</v>
      </c>
      <c r="B1703" t="s">
        <v>5</v>
      </c>
      <c r="C1703">
        <v>2051</v>
      </c>
      <c r="D1703">
        <v>531410000</v>
      </c>
    </row>
    <row r="1704" spans="1:4" x14ac:dyDescent="0.55000000000000004">
      <c r="A1704" t="s">
        <v>33</v>
      </c>
      <c r="B1704" t="s">
        <v>5</v>
      </c>
      <c r="C1704">
        <v>2052</v>
      </c>
      <c r="D1704">
        <v>453722020</v>
      </c>
    </row>
    <row r="1705" spans="1:4" x14ac:dyDescent="0.55000000000000004">
      <c r="A1705" t="s">
        <v>33</v>
      </c>
      <c r="B1705" t="s">
        <v>5</v>
      </c>
      <c r="C1705">
        <v>2053</v>
      </c>
      <c r="D1705">
        <v>387163000</v>
      </c>
    </row>
    <row r="1706" spans="1:4" x14ac:dyDescent="0.55000000000000004">
      <c r="A1706" t="s">
        <v>33</v>
      </c>
      <c r="B1706" t="s">
        <v>5</v>
      </c>
      <c r="C1706">
        <v>2054</v>
      </c>
      <c r="D1706">
        <v>330181980</v>
      </c>
    </row>
    <row r="1707" spans="1:4" x14ac:dyDescent="0.55000000000000004">
      <c r="A1707" t="s">
        <v>33</v>
      </c>
      <c r="B1707" t="s">
        <v>5</v>
      </c>
      <c r="C1707">
        <v>2055</v>
      </c>
      <c r="D1707">
        <v>281437020</v>
      </c>
    </row>
    <row r="1708" spans="1:4" x14ac:dyDescent="0.55000000000000004">
      <c r="A1708" t="s">
        <v>33</v>
      </c>
      <c r="B1708" t="s">
        <v>5</v>
      </c>
      <c r="C1708">
        <v>2056</v>
      </c>
      <c r="D1708">
        <v>239765010</v>
      </c>
    </row>
    <row r="1709" spans="1:4" x14ac:dyDescent="0.55000000000000004">
      <c r="A1709" t="s">
        <v>33</v>
      </c>
      <c r="B1709" t="s">
        <v>5</v>
      </c>
      <c r="C1709">
        <v>2057</v>
      </c>
      <c r="D1709">
        <v>204162990</v>
      </c>
    </row>
    <row r="1710" spans="1:4" x14ac:dyDescent="0.55000000000000004">
      <c r="A1710" t="s">
        <v>33</v>
      </c>
      <c r="B1710" t="s">
        <v>5</v>
      </c>
      <c r="C1710">
        <v>2058</v>
      </c>
      <c r="D1710">
        <v>173766000</v>
      </c>
    </row>
    <row r="1711" spans="1:4" x14ac:dyDescent="0.55000000000000004">
      <c r="A1711" t="s">
        <v>33</v>
      </c>
      <c r="B1711" t="s">
        <v>5</v>
      </c>
      <c r="C1711">
        <v>2059</v>
      </c>
      <c r="D1711">
        <v>147829000</v>
      </c>
    </row>
    <row r="1712" spans="1:4" x14ac:dyDescent="0.55000000000000004">
      <c r="A1712" t="s">
        <v>33</v>
      </c>
      <c r="B1712" t="s">
        <v>5</v>
      </c>
      <c r="C1712">
        <v>2060</v>
      </c>
      <c r="D1712">
        <v>125709000</v>
      </c>
    </row>
    <row r="1713" spans="1:4" x14ac:dyDescent="0.55000000000000004">
      <c r="A1713" t="s">
        <v>33</v>
      </c>
      <c r="B1713" t="s">
        <v>5</v>
      </c>
      <c r="C1713">
        <v>2061</v>
      </c>
      <c r="D1713">
        <v>106855000</v>
      </c>
    </row>
    <row r="1714" spans="1:4" x14ac:dyDescent="0.55000000000000004">
      <c r="A1714" t="s">
        <v>33</v>
      </c>
      <c r="B1714" t="s">
        <v>5</v>
      </c>
      <c r="C1714">
        <v>2062</v>
      </c>
      <c r="D1714">
        <v>90792000</v>
      </c>
    </row>
    <row r="1715" spans="1:4" x14ac:dyDescent="0.55000000000000004">
      <c r="A1715" t="s">
        <v>33</v>
      </c>
      <c r="B1715" t="s">
        <v>5</v>
      </c>
      <c r="C1715">
        <v>2063</v>
      </c>
      <c r="D1715">
        <v>77115000</v>
      </c>
    </row>
    <row r="1716" spans="1:4" x14ac:dyDescent="0.55000000000000004">
      <c r="A1716" t="s">
        <v>33</v>
      </c>
      <c r="B1716" t="s">
        <v>5</v>
      </c>
      <c r="C1716">
        <v>2064</v>
      </c>
      <c r="D1716">
        <v>65474004</v>
      </c>
    </row>
    <row r="1717" spans="1:4" x14ac:dyDescent="0.55000000000000004">
      <c r="A1717" t="s">
        <v>33</v>
      </c>
      <c r="B1717" t="s">
        <v>5</v>
      </c>
      <c r="C1717">
        <v>2065</v>
      </c>
      <c r="D1717">
        <v>55570000</v>
      </c>
    </row>
    <row r="1718" spans="1:4" x14ac:dyDescent="0.55000000000000004">
      <c r="A1718" t="s">
        <v>33</v>
      </c>
      <c r="B1718" t="s">
        <v>5</v>
      </c>
      <c r="C1718">
        <v>2066</v>
      </c>
      <c r="D1718">
        <v>47149000</v>
      </c>
    </row>
    <row r="1719" spans="1:4" x14ac:dyDescent="0.55000000000000004">
      <c r="A1719" t="s">
        <v>33</v>
      </c>
      <c r="B1719" t="s">
        <v>5</v>
      </c>
      <c r="C1719">
        <v>2067</v>
      </c>
      <c r="D1719">
        <v>39990000</v>
      </c>
    </row>
    <row r="1720" spans="1:4" x14ac:dyDescent="0.55000000000000004">
      <c r="A1720" t="s">
        <v>33</v>
      </c>
      <c r="B1720" t="s">
        <v>5</v>
      </c>
      <c r="C1720">
        <v>2068</v>
      </c>
      <c r="D1720">
        <v>33908000</v>
      </c>
    </row>
    <row r="1721" spans="1:4" x14ac:dyDescent="0.55000000000000004">
      <c r="A1721" t="s">
        <v>33</v>
      </c>
      <c r="B1721" t="s">
        <v>5</v>
      </c>
      <c r="C1721">
        <v>2069</v>
      </c>
      <c r="D1721">
        <v>28742000</v>
      </c>
    </row>
    <row r="1722" spans="1:4" x14ac:dyDescent="0.55000000000000004">
      <c r="A1722" t="s">
        <v>33</v>
      </c>
      <c r="B1722" t="s">
        <v>5</v>
      </c>
      <c r="C1722">
        <v>2070</v>
      </c>
      <c r="D1722">
        <v>24356000</v>
      </c>
    </row>
    <row r="1723" spans="1:4" x14ac:dyDescent="0.55000000000000004">
      <c r="A1723" t="s">
        <v>33</v>
      </c>
      <c r="B1723" t="s">
        <v>5</v>
      </c>
      <c r="C1723">
        <v>2071</v>
      </c>
      <c r="D1723">
        <v>20633000</v>
      </c>
    </row>
    <row r="1724" spans="1:4" x14ac:dyDescent="0.55000000000000004">
      <c r="A1724" t="s">
        <v>33</v>
      </c>
      <c r="B1724" t="s">
        <v>5</v>
      </c>
      <c r="C1724">
        <v>2072</v>
      </c>
      <c r="D1724">
        <v>17475000</v>
      </c>
    </row>
    <row r="1725" spans="1:4" x14ac:dyDescent="0.55000000000000004">
      <c r="A1725" t="s">
        <v>33</v>
      </c>
      <c r="B1725" t="s">
        <v>5</v>
      </c>
      <c r="C1725">
        <v>2073</v>
      </c>
      <c r="D1725">
        <v>14796000</v>
      </c>
    </row>
    <row r="1726" spans="1:4" x14ac:dyDescent="0.55000000000000004">
      <c r="A1726" t="s">
        <v>33</v>
      </c>
      <c r="B1726" t="s">
        <v>5</v>
      </c>
      <c r="C1726">
        <v>2074</v>
      </c>
      <c r="D1726">
        <v>12524000</v>
      </c>
    </row>
    <row r="1727" spans="1:4" x14ac:dyDescent="0.55000000000000004">
      <c r="A1727" t="s">
        <v>33</v>
      </c>
      <c r="B1727" t="s">
        <v>5</v>
      </c>
      <c r="C1727">
        <v>2075</v>
      </c>
      <c r="D1727">
        <v>10599000</v>
      </c>
    </row>
    <row r="1728" spans="1:4" x14ac:dyDescent="0.55000000000000004">
      <c r="A1728" t="s">
        <v>33</v>
      </c>
      <c r="B1728" t="s">
        <v>5</v>
      </c>
      <c r="C1728">
        <v>2076</v>
      </c>
      <c r="D1728">
        <v>8967000</v>
      </c>
    </row>
    <row r="1729" spans="1:4" x14ac:dyDescent="0.55000000000000004">
      <c r="A1729" t="s">
        <v>33</v>
      </c>
      <c r="B1729" t="s">
        <v>5</v>
      </c>
      <c r="C1729">
        <v>2077</v>
      </c>
      <c r="D1729">
        <v>7585000</v>
      </c>
    </row>
    <row r="1730" spans="1:4" x14ac:dyDescent="0.55000000000000004">
      <c r="A1730" t="s">
        <v>33</v>
      </c>
      <c r="B1730" t="s">
        <v>5</v>
      </c>
      <c r="C1730">
        <v>2078</v>
      </c>
      <c r="D1730">
        <v>6414000</v>
      </c>
    </row>
    <row r="1731" spans="1:4" x14ac:dyDescent="0.55000000000000004">
      <c r="A1731" t="s">
        <v>33</v>
      </c>
      <c r="B1731" t="s">
        <v>5</v>
      </c>
      <c r="C1731">
        <v>2079</v>
      </c>
      <c r="D1731">
        <v>5423000</v>
      </c>
    </row>
    <row r="1732" spans="1:4" x14ac:dyDescent="0.55000000000000004">
      <c r="A1732" t="s">
        <v>33</v>
      </c>
      <c r="B1732" t="s">
        <v>5</v>
      </c>
      <c r="C1732">
        <v>2080</v>
      </c>
      <c r="D1732">
        <v>4584000</v>
      </c>
    </row>
    <row r="1733" spans="1:4" x14ac:dyDescent="0.55000000000000004">
      <c r="A1733" t="s">
        <v>33</v>
      </c>
      <c r="B1733" t="s">
        <v>5</v>
      </c>
      <c r="C1733">
        <v>2081</v>
      </c>
      <c r="D1733">
        <v>3874000</v>
      </c>
    </row>
    <row r="1734" spans="1:4" x14ac:dyDescent="0.55000000000000004">
      <c r="A1734" t="s">
        <v>33</v>
      </c>
      <c r="B1734" t="s">
        <v>5</v>
      </c>
      <c r="C1734">
        <v>2082</v>
      </c>
      <c r="D1734">
        <v>3274000</v>
      </c>
    </row>
    <row r="1735" spans="1:4" x14ac:dyDescent="0.55000000000000004">
      <c r="A1735" t="s">
        <v>33</v>
      </c>
      <c r="B1735" t="s">
        <v>5</v>
      </c>
      <c r="C1735">
        <v>2083</v>
      </c>
      <c r="D1735">
        <v>2765000</v>
      </c>
    </row>
    <row r="1736" spans="1:4" x14ac:dyDescent="0.55000000000000004">
      <c r="A1736" t="s">
        <v>33</v>
      </c>
      <c r="B1736" t="s">
        <v>5</v>
      </c>
      <c r="C1736">
        <v>2084</v>
      </c>
      <c r="D1736">
        <v>2336000</v>
      </c>
    </row>
    <row r="1737" spans="1:4" x14ac:dyDescent="0.55000000000000004">
      <c r="A1737" t="s">
        <v>33</v>
      </c>
      <c r="B1737" t="s">
        <v>5</v>
      </c>
      <c r="C1737">
        <v>2085</v>
      </c>
      <c r="D1737">
        <v>1972000</v>
      </c>
    </row>
    <row r="1738" spans="1:4" x14ac:dyDescent="0.55000000000000004">
      <c r="A1738" t="s">
        <v>33</v>
      </c>
      <c r="B1738" t="s">
        <v>5</v>
      </c>
      <c r="C1738">
        <v>2086</v>
      </c>
      <c r="D1738">
        <v>1665000</v>
      </c>
    </row>
    <row r="1739" spans="1:4" x14ac:dyDescent="0.55000000000000004">
      <c r="A1739" t="s">
        <v>33</v>
      </c>
      <c r="B1739" t="s">
        <v>5</v>
      </c>
      <c r="C1739">
        <v>2087</v>
      </c>
      <c r="D1739">
        <v>1406000</v>
      </c>
    </row>
    <row r="1740" spans="1:4" x14ac:dyDescent="0.55000000000000004">
      <c r="A1740" t="s">
        <v>33</v>
      </c>
      <c r="B1740" t="s">
        <v>5</v>
      </c>
      <c r="C1740">
        <v>2088</v>
      </c>
      <c r="D1740">
        <v>1187000</v>
      </c>
    </row>
    <row r="1741" spans="1:4" x14ac:dyDescent="0.55000000000000004">
      <c r="A1741" t="s">
        <v>33</v>
      </c>
      <c r="B1741" t="s">
        <v>5</v>
      </c>
      <c r="C1741">
        <v>2089</v>
      </c>
      <c r="D1741">
        <v>1001000</v>
      </c>
    </row>
    <row r="1742" spans="1:4" x14ac:dyDescent="0.55000000000000004">
      <c r="A1742" t="s">
        <v>33</v>
      </c>
      <c r="B1742" t="s">
        <v>5</v>
      </c>
      <c r="C1742">
        <v>2090</v>
      </c>
      <c r="D1742">
        <v>845000</v>
      </c>
    </row>
    <row r="1743" spans="1:4" x14ac:dyDescent="0.55000000000000004">
      <c r="A1743" t="s">
        <v>33</v>
      </c>
      <c r="B1743" t="s">
        <v>5</v>
      </c>
      <c r="C1743">
        <v>2091</v>
      </c>
      <c r="D1743">
        <v>713000</v>
      </c>
    </row>
    <row r="1744" spans="1:4" x14ac:dyDescent="0.55000000000000004">
      <c r="A1744" t="s">
        <v>33</v>
      </c>
      <c r="B1744" t="s">
        <v>5</v>
      </c>
      <c r="C1744">
        <v>2092</v>
      </c>
      <c r="D1744">
        <v>601000</v>
      </c>
    </row>
    <row r="1745" spans="1:4" x14ac:dyDescent="0.55000000000000004">
      <c r="A1745" t="s">
        <v>33</v>
      </c>
      <c r="B1745" t="s">
        <v>5</v>
      </c>
      <c r="C1745">
        <v>2093</v>
      </c>
      <c r="D1745">
        <v>507000</v>
      </c>
    </row>
    <row r="1746" spans="1:4" x14ac:dyDescent="0.55000000000000004">
      <c r="A1746" t="s">
        <v>33</v>
      </c>
      <c r="B1746" t="s">
        <v>5</v>
      </c>
      <c r="C1746">
        <v>2094</v>
      </c>
      <c r="D1746">
        <v>427000</v>
      </c>
    </row>
    <row r="1747" spans="1:4" x14ac:dyDescent="0.55000000000000004">
      <c r="A1747" t="s">
        <v>33</v>
      </c>
      <c r="B1747" t="s">
        <v>5</v>
      </c>
      <c r="C1747">
        <v>2095</v>
      </c>
      <c r="D1747">
        <v>360000</v>
      </c>
    </row>
    <row r="1748" spans="1:4" x14ac:dyDescent="0.55000000000000004">
      <c r="A1748" t="s">
        <v>33</v>
      </c>
      <c r="B1748" t="s">
        <v>5</v>
      </c>
      <c r="C1748">
        <v>2096</v>
      </c>
      <c r="D1748">
        <v>304000</v>
      </c>
    </row>
    <row r="1749" spans="1:4" x14ac:dyDescent="0.55000000000000004">
      <c r="A1749" t="s">
        <v>33</v>
      </c>
      <c r="B1749" t="s">
        <v>5</v>
      </c>
      <c r="C1749">
        <v>2097</v>
      </c>
      <c r="D1749">
        <v>256000</v>
      </c>
    </row>
    <row r="1750" spans="1:4" x14ac:dyDescent="0.55000000000000004">
      <c r="A1750" t="s">
        <v>33</v>
      </c>
      <c r="B1750" t="s">
        <v>5</v>
      </c>
      <c r="C1750">
        <v>2098</v>
      </c>
      <c r="D1750">
        <v>216000</v>
      </c>
    </row>
    <row r="1751" spans="1:4" x14ac:dyDescent="0.55000000000000004">
      <c r="A1751" t="s">
        <v>33</v>
      </c>
      <c r="B1751" t="s">
        <v>5</v>
      </c>
      <c r="C1751">
        <v>2099</v>
      </c>
      <c r="D1751">
        <v>182000</v>
      </c>
    </row>
    <row r="1752" spans="1:4" x14ac:dyDescent="0.55000000000000004">
      <c r="A1752" t="s">
        <v>33</v>
      </c>
      <c r="B1752" t="s">
        <v>5</v>
      </c>
      <c r="C1752">
        <v>2100</v>
      </c>
      <c r="D1752">
        <v>153000</v>
      </c>
    </row>
    <row r="1753" spans="1:4" x14ac:dyDescent="0.55000000000000004">
      <c r="A1753" t="s">
        <v>34</v>
      </c>
      <c r="B1753" t="s">
        <v>5</v>
      </c>
      <c r="C1753">
        <v>2017</v>
      </c>
      <c r="D1753">
        <v>41193000000</v>
      </c>
    </row>
    <row r="1754" spans="1:4" x14ac:dyDescent="0.55000000000000004">
      <c r="A1754" t="s">
        <v>34</v>
      </c>
      <c r="B1754" t="s">
        <v>5</v>
      </c>
      <c r="C1754">
        <v>2018</v>
      </c>
      <c r="D1754">
        <v>40641233000</v>
      </c>
    </row>
    <row r="1755" spans="1:4" x14ac:dyDescent="0.55000000000000004">
      <c r="A1755" t="s">
        <v>34</v>
      </c>
      <c r="B1755" t="s">
        <v>5</v>
      </c>
      <c r="C1755">
        <v>2019</v>
      </c>
      <c r="D1755">
        <v>38952930000</v>
      </c>
    </row>
    <row r="1756" spans="1:4" x14ac:dyDescent="0.55000000000000004">
      <c r="A1756" t="s">
        <v>34</v>
      </c>
      <c r="B1756" t="s">
        <v>5</v>
      </c>
      <c r="C1756">
        <v>2020</v>
      </c>
      <c r="D1756">
        <v>36555215000</v>
      </c>
    </row>
    <row r="1757" spans="1:4" x14ac:dyDescent="0.55000000000000004">
      <c r="A1757" t="s">
        <v>34</v>
      </c>
      <c r="B1757" t="s">
        <v>5</v>
      </c>
      <c r="C1757">
        <v>2021</v>
      </c>
      <c r="D1757">
        <v>33758250000</v>
      </c>
    </row>
    <row r="1758" spans="1:4" x14ac:dyDescent="0.55000000000000004">
      <c r="A1758" t="s">
        <v>34</v>
      </c>
      <c r="B1758" t="s">
        <v>5</v>
      </c>
      <c r="C1758">
        <v>2022</v>
      </c>
      <c r="D1758">
        <v>30783520000</v>
      </c>
    </row>
    <row r="1759" spans="1:4" x14ac:dyDescent="0.55000000000000004">
      <c r="A1759" t="s">
        <v>34</v>
      </c>
      <c r="B1759" t="s">
        <v>5</v>
      </c>
      <c r="C1759">
        <v>2023</v>
      </c>
      <c r="D1759">
        <v>27785691000</v>
      </c>
    </row>
    <row r="1760" spans="1:4" x14ac:dyDescent="0.55000000000000004">
      <c r="A1760" t="s">
        <v>34</v>
      </c>
      <c r="B1760" t="s">
        <v>5</v>
      </c>
      <c r="C1760">
        <v>2024</v>
      </c>
      <c r="D1760">
        <v>24869500000</v>
      </c>
    </row>
    <row r="1761" spans="1:4" x14ac:dyDescent="0.55000000000000004">
      <c r="A1761" t="s">
        <v>34</v>
      </c>
      <c r="B1761" t="s">
        <v>5</v>
      </c>
      <c r="C1761">
        <v>2025</v>
      </c>
      <c r="D1761">
        <v>22102727000</v>
      </c>
    </row>
    <row r="1762" spans="1:4" x14ac:dyDescent="0.55000000000000004">
      <c r="A1762" t="s">
        <v>34</v>
      </c>
      <c r="B1762" t="s">
        <v>5</v>
      </c>
      <c r="C1762">
        <v>2026</v>
      </c>
      <c r="D1762">
        <v>19526089000</v>
      </c>
    </row>
    <row r="1763" spans="1:4" x14ac:dyDescent="0.55000000000000004">
      <c r="A1763" t="s">
        <v>34</v>
      </c>
      <c r="B1763" t="s">
        <v>5</v>
      </c>
      <c r="C1763">
        <v>2027</v>
      </c>
      <c r="D1763">
        <v>17160806000</v>
      </c>
    </row>
    <row r="1764" spans="1:4" x14ac:dyDescent="0.55000000000000004">
      <c r="A1764" t="s">
        <v>34</v>
      </c>
      <c r="B1764" t="s">
        <v>5</v>
      </c>
      <c r="C1764">
        <v>2028</v>
      </c>
      <c r="D1764">
        <v>15014294000</v>
      </c>
    </row>
    <row r="1765" spans="1:4" x14ac:dyDescent="0.55000000000000004">
      <c r="A1765" t="s">
        <v>34</v>
      </c>
      <c r="B1765" t="s">
        <v>5</v>
      </c>
      <c r="C1765">
        <v>2029</v>
      </c>
      <c r="D1765">
        <v>13084444000</v>
      </c>
    </row>
    <row r="1766" spans="1:4" x14ac:dyDescent="0.55000000000000004">
      <c r="A1766" t="s">
        <v>34</v>
      </c>
      <c r="B1766" t="s">
        <v>5</v>
      </c>
      <c r="C1766">
        <v>2030</v>
      </c>
      <c r="D1766">
        <v>11362819000</v>
      </c>
    </row>
    <row r="1767" spans="1:4" x14ac:dyDescent="0.55000000000000004">
      <c r="A1767" t="s">
        <v>34</v>
      </c>
      <c r="B1767" t="s">
        <v>5</v>
      </c>
      <c r="C1767">
        <v>2031</v>
      </c>
      <c r="D1767">
        <v>9836996000</v>
      </c>
    </row>
    <row r="1768" spans="1:4" x14ac:dyDescent="0.55000000000000004">
      <c r="A1768" t="s">
        <v>34</v>
      </c>
      <c r="B1768" t="s">
        <v>5</v>
      </c>
      <c r="C1768">
        <v>2032</v>
      </c>
      <c r="D1768">
        <v>8492273000</v>
      </c>
    </row>
    <row r="1769" spans="1:4" x14ac:dyDescent="0.55000000000000004">
      <c r="A1769" t="s">
        <v>34</v>
      </c>
      <c r="B1769" t="s">
        <v>5</v>
      </c>
      <c r="C1769">
        <v>2033</v>
      </c>
      <c r="D1769">
        <v>7312900000</v>
      </c>
    </row>
    <row r="1770" spans="1:4" x14ac:dyDescent="0.55000000000000004">
      <c r="A1770" t="s">
        <v>34</v>
      </c>
      <c r="B1770" t="s">
        <v>5</v>
      </c>
      <c r="C1770">
        <v>2034</v>
      </c>
      <c r="D1770">
        <v>6282925000</v>
      </c>
    </row>
    <row r="1771" spans="1:4" x14ac:dyDescent="0.55000000000000004">
      <c r="A1771" t="s">
        <v>34</v>
      </c>
      <c r="B1771" t="s">
        <v>5</v>
      </c>
      <c r="C1771">
        <v>2035</v>
      </c>
      <c r="D1771">
        <v>5386782000</v>
      </c>
    </row>
    <row r="1772" spans="1:4" x14ac:dyDescent="0.55000000000000004">
      <c r="A1772" t="s">
        <v>34</v>
      </c>
      <c r="B1772" t="s">
        <v>5</v>
      </c>
      <c r="C1772">
        <v>2036</v>
      </c>
      <c r="D1772">
        <v>4609665000</v>
      </c>
    </row>
    <row r="1773" spans="1:4" x14ac:dyDescent="0.55000000000000004">
      <c r="A1773" t="s">
        <v>34</v>
      </c>
      <c r="B1773" t="s">
        <v>5</v>
      </c>
      <c r="C1773">
        <v>2037</v>
      </c>
      <c r="D1773">
        <v>3937763800</v>
      </c>
    </row>
    <row r="1774" spans="1:4" x14ac:dyDescent="0.55000000000000004">
      <c r="A1774" t="s">
        <v>34</v>
      </c>
      <c r="B1774" t="s">
        <v>5</v>
      </c>
      <c r="C1774">
        <v>2038</v>
      </c>
      <c r="D1774">
        <v>3358382800</v>
      </c>
    </row>
    <row r="1775" spans="1:4" x14ac:dyDescent="0.55000000000000004">
      <c r="A1775" t="s">
        <v>34</v>
      </c>
      <c r="B1775" t="s">
        <v>5</v>
      </c>
      <c r="C1775">
        <v>2039</v>
      </c>
      <c r="D1775">
        <v>2859985200</v>
      </c>
    </row>
    <row r="1776" spans="1:4" x14ac:dyDescent="0.55000000000000004">
      <c r="A1776" t="s">
        <v>34</v>
      </c>
      <c r="B1776" t="s">
        <v>5</v>
      </c>
      <c r="C1776">
        <v>2040</v>
      </c>
      <c r="D1776">
        <v>2432191000</v>
      </c>
    </row>
    <row r="1777" spans="1:4" x14ac:dyDescent="0.55000000000000004">
      <c r="A1777" t="s">
        <v>34</v>
      </c>
      <c r="B1777" t="s">
        <v>5</v>
      </c>
      <c r="C1777">
        <v>2041</v>
      </c>
      <c r="D1777">
        <v>2065733000</v>
      </c>
    </row>
    <row r="1778" spans="1:4" x14ac:dyDescent="0.55000000000000004">
      <c r="A1778" t="s">
        <v>34</v>
      </c>
      <c r="B1778" t="s">
        <v>5</v>
      </c>
      <c r="C1778">
        <v>2042</v>
      </c>
      <c r="D1778">
        <v>1752391000</v>
      </c>
    </row>
    <row r="1779" spans="1:4" x14ac:dyDescent="0.55000000000000004">
      <c r="A1779" t="s">
        <v>34</v>
      </c>
      <c r="B1779" t="s">
        <v>5</v>
      </c>
      <c r="C1779">
        <v>2043</v>
      </c>
      <c r="D1779">
        <v>1484918000</v>
      </c>
    </row>
    <row r="1780" spans="1:4" x14ac:dyDescent="0.55000000000000004">
      <c r="A1780" t="s">
        <v>34</v>
      </c>
      <c r="B1780" t="s">
        <v>5</v>
      </c>
      <c r="C1780">
        <v>2044</v>
      </c>
      <c r="D1780">
        <v>1256955000</v>
      </c>
    </row>
    <row r="1781" spans="1:4" x14ac:dyDescent="0.55000000000000004">
      <c r="A1781" t="s">
        <v>34</v>
      </c>
      <c r="B1781" t="s">
        <v>5</v>
      </c>
      <c r="C1781">
        <v>2045</v>
      </c>
      <c r="D1781">
        <v>1062943000</v>
      </c>
    </row>
    <row r="1782" spans="1:4" x14ac:dyDescent="0.55000000000000004">
      <c r="A1782" t="s">
        <v>34</v>
      </c>
      <c r="B1782" t="s">
        <v>5</v>
      </c>
      <c r="C1782">
        <v>2046</v>
      </c>
      <c r="D1782">
        <v>898049000</v>
      </c>
    </row>
    <row r="1783" spans="1:4" x14ac:dyDescent="0.55000000000000004">
      <c r="A1783" t="s">
        <v>34</v>
      </c>
      <c r="B1783" t="s">
        <v>5</v>
      </c>
      <c r="C1783">
        <v>2047</v>
      </c>
      <c r="D1783">
        <v>758074000</v>
      </c>
    </row>
    <row r="1784" spans="1:4" x14ac:dyDescent="0.55000000000000004">
      <c r="A1784" t="s">
        <v>34</v>
      </c>
      <c r="B1784" t="s">
        <v>5</v>
      </c>
      <c r="C1784">
        <v>2048</v>
      </c>
      <c r="D1784">
        <v>639392960</v>
      </c>
    </row>
    <row r="1785" spans="1:4" x14ac:dyDescent="0.55000000000000004">
      <c r="A1785" t="s">
        <v>34</v>
      </c>
      <c r="B1785" t="s">
        <v>5</v>
      </c>
      <c r="C1785">
        <v>2049</v>
      </c>
      <c r="D1785">
        <v>538873000</v>
      </c>
    </row>
    <row r="1786" spans="1:4" x14ac:dyDescent="0.55000000000000004">
      <c r="A1786" t="s">
        <v>34</v>
      </c>
      <c r="B1786" t="s">
        <v>5</v>
      </c>
      <c r="C1786">
        <v>2050</v>
      </c>
      <c r="D1786">
        <v>453824000</v>
      </c>
    </row>
    <row r="1787" spans="1:4" x14ac:dyDescent="0.55000000000000004">
      <c r="A1787" t="s">
        <v>34</v>
      </c>
      <c r="B1787" t="s">
        <v>5</v>
      </c>
      <c r="C1787">
        <v>2051</v>
      </c>
      <c r="D1787">
        <v>381931000</v>
      </c>
    </row>
    <row r="1788" spans="1:4" x14ac:dyDescent="0.55000000000000004">
      <c r="A1788" t="s">
        <v>34</v>
      </c>
      <c r="B1788" t="s">
        <v>5</v>
      </c>
      <c r="C1788">
        <v>2052</v>
      </c>
      <c r="D1788">
        <v>321216000</v>
      </c>
    </row>
    <row r="1789" spans="1:4" x14ac:dyDescent="0.55000000000000004">
      <c r="A1789" t="s">
        <v>34</v>
      </c>
      <c r="B1789" t="s">
        <v>5</v>
      </c>
      <c r="C1789">
        <v>2053</v>
      </c>
      <c r="D1789">
        <v>269982000</v>
      </c>
    </row>
    <row r="1790" spans="1:4" x14ac:dyDescent="0.55000000000000004">
      <c r="A1790" t="s">
        <v>34</v>
      </c>
      <c r="B1790" t="s">
        <v>5</v>
      </c>
      <c r="C1790">
        <v>2054</v>
      </c>
      <c r="D1790">
        <v>226785010</v>
      </c>
    </row>
    <row r="1791" spans="1:4" x14ac:dyDescent="0.55000000000000004">
      <c r="A1791" t="s">
        <v>34</v>
      </c>
      <c r="B1791" t="s">
        <v>5</v>
      </c>
      <c r="C1791">
        <v>2055</v>
      </c>
      <c r="D1791">
        <v>190391000</v>
      </c>
    </row>
    <row r="1792" spans="1:4" x14ac:dyDescent="0.55000000000000004">
      <c r="A1792" t="s">
        <v>34</v>
      </c>
      <c r="B1792" t="s">
        <v>5</v>
      </c>
      <c r="C1792">
        <v>2056</v>
      </c>
      <c r="D1792">
        <v>159750990</v>
      </c>
    </row>
    <row r="1793" spans="1:4" x14ac:dyDescent="0.55000000000000004">
      <c r="A1793" t="s">
        <v>34</v>
      </c>
      <c r="B1793" t="s">
        <v>5</v>
      </c>
      <c r="C1793">
        <v>2057</v>
      </c>
      <c r="D1793">
        <v>133972010</v>
      </c>
    </row>
    <row r="1794" spans="1:4" x14ac:dyDescent="0.55000000000000004">
      <c r="A1794" t="s">
        <v>34</v>
      </c>
      <c r="B1794" t="s">
        <v>5</v>
      </c>
      <c r="C1794">
        <v>2058</v>
      </c>
      <c r="D1794">
        <v>112298000</v>
      </c>
    </row>
    <row r="1795" spans="1:4" x14ac:dyDescent="0.55000000000000004">
      <c r="A1795" t="s">
        <v>34</v>
      </c>
      <c r="B1795" t="s">
        <v>5</v>
      </c>
      <c r="C1795">
        <v>2059</v>
      </c>
      <c r="D1795">
        <v>94085000</v>
      </c>
    </row>
    <row r="1796" spans="1:4" x14ac:dyDescent="0.55000000000000004">
      <c r="A1796" t="s">
        <v>34</v>
      </c>
      <c r="B1796" t="s">
        <v>5</v>
      </c>
      <c r="C1796">
        <v>2060</v>
      </c>
      <c r="D1796">
        <v>78790000</v>
      </c>
    </row>
    <row r="1797" spans="1:4" x14ac:dyDescent="0.55000000000000004">
      <c r="A1797" t="s">
        <v>34</v>
      </c>
      <c r="B1797" t="s">
        <v>5</v>
      </c>
      <c r="C1797">
        <v>2061</v>
      </c>
      <c r="D1797">
        <v>65953000</v>
      </c>
    </row>
    <row r="1798" spans="1:4" x14ac:dyDescent="0.55000000000000004">
      <c r="A1798" t="s">
        <v>34</v>
      </c>
      <c r="B1798" t="s">
        <v>5</v>
      </c>
      <c r="C1798">
        <v>2062</v>
      </c>
      <c r="D1798">
        <v>55185000</v>
      </c>
    </row>
    <row r="1799" spans="1:4" x14ac:dyDescent="0.55000000000000004">
      <c r="A1799" t="s">
        <v>34</v>
      </c>
      <c r="B1799" t="s">
        <v>5</v>
      </c>
      <c r="C1799">
        <v>2063</v>
      </c>
      <c r="D1799">
        <v>46156000</v>
      </c>
    </row>
    <row r="1800" spans="1:4" x14ac:dyDescent="0.55000000000000004">
      <c r="A1800" t="s">
        <v>34</v>
      </c>
      <c r="B1800" t="s">
        <v>5</v>
      </c>
      <c r="C1800">
        <v>2064</v>
      </c>
      <c r="D1800">
        <v>38589000</v>
      </c>
    </row>
    <row r="1801" spans="1:4" x14ac:dyDescent="0.55000000000000004">
      <c r="A1801" t="s">
        <v>34</v>
      </c>
      <c r="B1801" t="s">
        <v>5</v>
      </c>
      <c r="C1801">
        <v>2065</v>
      </c>
      <c r="D1801">
        <v>32251000</v>
      </c>
    </row>
    <row r="1802" spans="1:4" x14ac:dyDescent="0.55000000000000004">
      <c r="A1802" t="s">
        <v>34</v>
      </c>
      <c r="B1802" t="s">
        <v>5</v>
      </c>
      <c r="C1802">
        <v>2066</v>
      </c>
      <c r="D1802">
        <v>26944000</v>
      </c>
    </row>
    <row r="1803" spans="1:4" x14ac:dyDescent="0.55000000000000004">
      <c r="A1803" t="s">
        <v>34</v>
      </c>
      <c r="B1803" t="s">
        <v>5</v>
      </c>
      <c r="C1803">
        <v>2067</v>
      </c>
      <c r="D1803">
        <v>22503000</v>
      </c>
    </row>
    <row r="1804" spans="1:4" x14ac:dyDescent="0.55000000000000004">
      <c r="A1804" t="s">
        <v>34</v>
      </c>
      <c r="B1804" t="s">
        <v>5</v>
      </c>
      <c r="C1804">
        <v>2068</v>
      </c>
      <c r="D1804">
        <v>18788000</v>
      </c>
    </row>
    <row r="1805" spans="1:4" x14ac:dyDescent="0.55000000000000004">
      <c r="A1805" t="s">
        <v>34</v>
      </c>
      <c r="B1805" t="s">
        <v>5</v>
      </c>
      <c r="C1805">
        <v>2069</v>
      </c>
      <c r="D1805">
        <v>15681000</v>
      </c>
    </row>
    <row r="1806" spans="1:4" x14ac:dyDescent="0.55000000000000004">
      <c r="A1806" t="s">
        <v>34</v>
      </c>
      <c r="B1806" t="s">
        <v>5</v>
      </c>
      <c r="C1806">
        <v>2070</v>
      </c>
      <c r="D1806">
        <v>13083000</v>
      </c>
    </row>
    <row r="1807" spans="1:4" x14ac:dyDescent="0.55000000000000004">
      <c r="A1807" t="s">
        <v>34</v>
      </c>
      <c r="B1807" t="s">
        <v>5</v>
      </c>
      <c r="C1807">
        <v>2071</v>
      </c>
      <c r="D1807">
        <v>10913000</v>
      </c>
    </row>
    <row r="1808" spans="1:4" x14ac:dyDescent="0.55000000000000004">
      <c r="A1808" t="s">
        <v>34</v>
      </c>
      <c r="B1808" t="s">
        <v>5</v>
      </c>
      <c r="C1808">
        <v>2072</v>
      </c>
      <c r="D1808">
        <v>9100000</v>
      </c>
    </row>
    <row r="1809" spans="1:4" x14ac:dyDescent="0.55000000000000004">
      <c r="A1809" t="s">
        <v>34</v>
      </c>
      <c r="B1809" t="s">
        <v>5</v>
      </c>
      <c r="C1809">
        <v>2073</v>
      </c>
      <c r="D1809">
        <v>7586000</v>
      </c>
    </row>
    <row r="1810" spans="1:4" x14ac:dyDescent="0.55000000000000004">
      <c r="A1810" t="s">
        <v>34</v>
      </c>
      <c r="B1810" t="s">
        <v>5</v>
      </c>
      <c r="C1810">
        <v>2074</v>
      </c>
      <c r="D1810">
        <v>6323000</v>
      </c>
    </row>
    <row r="1811" spans="1:4" x14ac:dyDescent="0.55000000000000004">
      <c r="A1811" t="s">
        <v>34</v>
      </c>
      <c r="B1811" t="s">
        <v>5</v>
      </c>
      <c r="C1811">
        <v>2075</v>
      </c>
      <c r="D1811">
        <v>5268000</v>
      </c>
    </row>
    <row r="1812" spans="1:4" x14ac:dyDescent="0.55000000000000004">
      <c r="A1812" t="s">
        <v>34</v>
      </c>
      <c r="B1812" t="s">
        <v>5</v>
      </c>
      <c r="C1812">
        <v>2076</v>
      </c>
      <c r="D1812">
        <v>4388000</v>
      </c>
    </row>
    <row r="1813" spans="1:4" x14ac:dyDescent="0.55000000000000004">
      <c r="A1813" t="s">
        <v>34</v>
      </c>
      <c r="B1813" t="s">
        <v>5</v>
      </c>
      <c r="C1813">
        <v>2077</v>
      </c>
      <c r="D1813">
        <v>3655000</v>
      </c>
    </row>
    <row r="1814" spans="1:4" x14ac:dyDescent="0.55000000000000004">
      <c r="A1814" t="s">
        <v>34</v>
      </c>
      <c r="B1814" t="s">
        <v>5</v>
      </c>
      <c r="C1814">
        <v>2078</v>
      </c>
      <c r="D1814">
        <v>3043000</v>
      </c>
    </row>
    <row r="1815" spans="1:4" x14ac:dyDescent="0.55000000000000004">
      <c r="A1815" t="s">
        <v>34</v>
      </c>
      <c r="B1815" t="s">
        <v>5</v>
      </c>
      <c r="C1815">
        <v>2079</v>
      </c>
      <c r="D1815">
        <v>2533000</v>
      </c>
    </row>
    <row r="1816" spans="1:4" x14ac:dyDescent="0.55000000000000004">
      <c r="A1816" t="s">
        <v>34</v>
      </c>
      <c r="B1816" t="s">
        <v>5</v>
      </c>
      <c r="C1816">
        <v>2080</v>
      </c>
      <c r="D1816">
        <v>2108000</v>
      </c>
    </row>
    <row r="1817" spans="1:4" x14ac:dyDescent="0.55000000000000004">
      <c r="A1817" t="s">
        <v>34</v>
      </c>
      <c r="B1817" t="s">
        <v>5</v>
      </c>
      <c r="C1817">
        <v>2081</v>
      </c>
      <c r="D1817">
        <v>1754000</v>
      </c>
    </row>
    <row r="1818" spans="1:4" x14ac:dyDescent="0.55000000000000004">
      <c r="A1818" t="s">
        <v>34</v>
      </c>
      <c r="B1818" t="s">
        <v>5</v>
      </c>
      <c r="C1818">
        <v>2082</v>
      </c>
      <c r="D1818">
        <v>1459000</v>
      </c>
    </row>
    <row r="1819" spans="1:4" x14ac:dyDescent="0.55000000000000004">
      <c r="A1819" t="s">
        <v>34</v>
      </c>
      <c r="B1819" t="s">
        <v>5</v>
      </c>
      <c r="C1819">
        <v>2083</v>
      </c>
      <c r="D1819">
        <v>1213000</v>
      </c>
    </row>
    <row r="1820" spans="1:4" x14ac:dyDescent="0.55000000000000004">
      <c r="A1820" t="s">
        <v>34</v>
      </c>
      <c r="B1820" t="s">
        <v>5</v>
      </c>
      <c r="C1820">
        <v>2084</v>
      </c>
      <c r="D1820">
        <v>1009000</v>
      </c>
    </row>
    <row r="1821" spans="1:4" x14ac:dyDescent="0.55000000000000004">
      <c r="A1821" t="s">
        <v>34</v>
      </c>
      <c r="B1821" t="s">
        <v>5</v>
      </c>
      <c r="C1821">
        <v>2085</v>
      </c>
      <c r="D1821">
        <v>839000</v>
      </c>
    </row>
    <row r="1822" spans="1:4" x14ac:dyDescent="0.55000000000000004">
      <c r="A1822" t="s">
        <v>34</v>
      </c>
      <c r="B1822" t="s">
        <v>5</v>
      </c>
      <c r="C1822">
        <v>2086</v>
      </c>
      <c r="D1822">
        <v>697000</v>
      </c>
    </row>
    <row r="1823" spans="1:4" x14ac:dyDescent="0.55000000000000004">
      <c r="A1823" t="s">
        <v>34</v>
      </c>
      <c r="B1823" t="s">
        <v>5</v>
      </c>
      <c r="C1823">
        <v>2087</v>
      </c>
      <c r="D1823">
        <v>579000</v>
      </c>
    </row>
    <row r="1824" spans="1:4" x14ac:dyDescent="0.55000000000000004">
      <c r="A1824" t="s">
        <v>34</v>
      </c>
      <c r="B1824" t="s">
        <v>5</v>
      </c>
      <c r="C1824">
        <v>2088</v>
      </c>
      <c r="D1824">
        <v>481000</v>
      </c>
    </row>
    <row r="1825" spans="1:4" x14ac:dyDescent="0.55000000000000004">
      <c r="A1825" t="s">
        <v>34</v>
      </c>
      <c r="B1825" t="s">
        <v>5</v>
      </c>
      <c r="C1825">
        <v>2089</v>
      </c>
      <c r="D1825">
        <v>400000</v>
      </c>
    </row>
    <row r="1826" spans="1:4" x14ac:dyDescent="0.55000000000000004">
      <c r="A1826" t="s">
        <v>34</v>
      </c>
      <c r="B1826" t="s">
        <v>5</v>
      </c>
      <c r="C1826">
        <v>2090</v>
      </c>
      <c r="D1826">
        <v>332000</v>
      </c>
    </row>
    <row r="1827" spans="1:4" x14ac:dyDescent="0.55000000000000004">
      <c r="A1827" t="s">
        <v>34</v>
      </c>
      <c r="B1827" t="s">
        <v>5</v>
      </c>
      <c r="C1827">
        <v>2091</v>
      </c>
      <c r="D1827">
        <v>276000</v>
      </c>
    </row>
    <row r="1828" spans="1:4" x14ac:dyDescent="0.55000000000000004">
      <c r="A1828" t="s">
        <v>34</v>
      </c>
      <c r="B1828" t="s">
        <v>5</v>
      </c>
      <c r="C1828">
        <v>2092</v>
      </c>
      <c r="D1828">
        <v>229000</v>
      </c>
    </row>
    <row r="1829" spans="1:4" x14ac:dyDescent="0.55000000000000004">
      <c r="A1829" t="s">
        <v>34</v>
      </c>
      <c r="B1829" t="s">
        <v>5</v>
      </c>
      <c r="C1829">
        <v>2093</v>
      </c>
      <c r="D1829">
        <v>190000</v>
      </c>
    </row>
    <row r="1830" spans="1:4" x14ac:dyDescent="0.55000000000000004">
      <c r="A1830" t="s">
        <v>34</v>
      </c>
      <c r="B1830" t="s">
        <v>5</v>
      </c>
      <c r="C1830">
        <v>2094</v>
      </c>
      <c r="D1830">
        <v>158000</v>
      </c>
    </row>
    <row r="1831" spans="1:4" x14ac:dyDescent="0.55000000000000004">
      <c r="A1831" t="s">
        <v>34</v>
      </c>
      <c r="B1831" t="s">
        <v>5</v>
      </c>
      <c r="C1831">
        <v>2095</v>
      </c>
      <c r="D1831">
        <v>131000</v>
      </c>
    </row>
    <row r="1832" spans="1:4" x14ac:dyDescent="0.55000000000000004">
      <c r="A1832" t="s">
        <v>34</v>
      </c>
      <c r="B1832" t="s">
        <v>5</v>
      </c>
      <c r="C1832">
        <v>2096</v>
      </c>
      <c r="D1832">
        <v>109000</v>
      </c>
    </row>
    <row r="1833" spans="1:4" x14ac:dyDescent="0.55000000000000004">
      <c r="A1833" t="s">
        <v>34</v>
      </c>
      <c r="B1833" t="s">
        <v>5</v>
      </c>
      <c r="C1833">
        <v>2097</v>
      </c>
      <c r="D1833">
        <v>90000</v>
      </c>
    </row>
    <row r="1834" spans="1:4" x14ac:dyDescent="0.55000000000000004">
      <c r="A1834" t="s">
        <v>34</v>
      </c>
      <c r="B1834" t="s">
        <v>5</v>
      </c>
      <c r="C1834">
        <v>2098</v>
      </c>
      <c r="D1834">
        <v>75000</v>
      </c>
    </row>
    <row r="1835" spans="1:4" x14ac:dyDescent="0.55000000000000004">
      <c r="A1835" t="s">
        <v>34</v>
      </c>
      <c r="B1835" t="s">
        <v>5</v>
      </c>
      <c r="C1835">
        <v>2099</v>
      </c>
      <c r="D1835">
        <v>62000</v>
      </c>
    </row>
    <row r="1836" spans="1:4" x14ac:dyDescent="0.55000000000000004">
      <c r="A1836" t="s">
        <v>34</v>
      </c>
      <c r="B1836" t="s">
        <v>5</v>
      </c>
      <c r="C1836">
        <v>2100</v>
      </c>
      <c r="D1836">
        <v>51000</v>
      </c>
    </row>
    <row r="1837" spans="1:4" x14ac:dyDescent="0.55000000000000004">
      <c r="A1837" t="s">
        <v>35</v>
      </c>
      <c r="B1837" t="s">
        <v>5</v>
      </c>
      <c r="C1837">
        <v>2018</v>
      </c>
      <c r="D1837">
        <v>42101180000</v>
      </c>
    </row>
    <row r="1838" spans="1:4" x14ac:dyDescent="0.55000000000000004">
      <c r="A1838" t="s">
        <v>35</v>
      </c>
      <c r="B1838" t="s">
        <v>5</v>
      </c>
      <c r="C1838">
        <v>2019</v>
      </c>
      <c r="D1838">
        <v>41345530000</v>
      </c>
    </row>
    <row r="1839" spans="1:4" x14ac:dyDescent="0.55000000000000004">
      <c r="A1839" t="s">
        <v>35</v>
      </c>
      <c r="B1839" t="s">
        <v>5</v>
      </c>
      <c r="C1839">
        <v>2020</v>
      </c>
      <c r="D1839">
        <v>39182283000</v>
      </c>
    </row>
    <row r="1840" spans="1:4" x14ac:dyDescent="0.55000000000000004">
      <c r="A1840" t="s">
        <v>35</v>
      </c>
      <c r="B1840" t="s">
        <v>5</v>
      </c>
      <c r="C1840">
        <v>2021</v>
      </c>
      <c r="D1840">
        <v>36209920000</v>
      </c>
    </row>
    <row r="1841" spans="1:4" x14ac:dyDescent="0.55000000000000004">
      <c r="A1841" t="s">
        <v>35</v>
      </c>
      <c r="B1841" t="s">
        <v>5</v>
      </c>
      <c r="C1841">
        <v>2022</v>
      </c>
      <c r="D1841">
        <v>32842793000</v>
      </c>
    </row>
    <row r="1842" spans="1:4" x14ac:dyDescent="0.55000000000000004">
      <c r="A1842" t="s">
        <v>35</v>
      </c>
      <c r="B1842" t="s">
        <v>5</v>
      </c>
      <c r="C1842">
        <v>2023</v>
      </c>
      <c r="D1842">
        <v>29361023000</v>
      </c>
    </row>
    <row r="1843" spans="1:4" x14ac:dyDescent="0.55000000000000004">
      <c r="A1843" t="s">
        <v>35</v>
      </c>
      <c r="B1843" t="s">
        <v>5</v>
      </c>
      <c r="C1843">
        <v>2024</v>
      </c>
      <c r="D1843">
        <v>25947808000</v>
      </c>
    </row>
    <row r="1844" spans="1:4" x14ac:dyDescent="0.55000000000000004">
      <c r="A1844" t="s">
        <v>35</v>
      </c>
      <c r="B1844" t="s">
        <v>5</v>
      </c>
      <c r="C1844">
        <v>2025</v>
      </c>
      <c r="D1844">
        <v>22717112000</v>
      </c>
    </row>
    <row r="1845" spans="1:4" x14ac:dyDescent="0.55000000000000004">
      <c r="A1845" t="s">
        <v>35</v>
      </c>
      <c r="B1845" t="s">
        <v>5</v>
      </c>
      <c r="C1845">
        <v>2026</v>
      </c>
      <c r="D1845">
        <v>19734139000</v>
      </c>
    </row>
    <row r="1846" spans="1:4" x14ac:dyDescent="0.55000000000000004">
      <c r="A1846" t="s">
        <v>35</v>
      </c>
      <c r="B1846" t="s">
        <v>5</v>
      </c>
      <c r="C1846">
        <v>2027</v>
      </c>
      <c r="D1846">
        <v>17030374000</v>
      </c>
    </row>
    <row r="1847" spans="1:4" x14ac:dyDescent="0.55000000000000004">
      <c r="A1847" t="s">
        <v>35</v>
      </c>
      <c r="B1847" t="s">
        <v>5</v>
      </c>
      <c r="C1847">
        <v>2028</v>
      </c>
      <c r="D1847">
        <v>14614528000</v>
      </c>
    </row>
    <row r="1848" spans="1:4" x14ac:dyDescent="0.55000000000000004">
      <c r="A1848" t="s">
        <v>35</v>
      </c>
      <c r="B1848" t="s">
        <v>5</v>
      </c>
      <c r="C1848">
        <v>2029</v>
      </c>
      <c r="D1848">
        <v>12480436000</v>
      </c>
    </row>
    <row r="1849" spans="1:4" x14ac:dyDescent="0.55000000000000004">
      <c r="A1849" t="s">
        <v>35</v>
      </c>
      <c r="B1849" t="s">
        <v>5</v>
      </c>
      <c r="C1849">
        <v>2030</v>
      </c>
      <c r="D1849">
        <v>10612713000</v>
      </c>
    </row>
    <row r="1850" spans="1:4" x14ac:dyDescent="0.55000000000000004">
      <c r="A1850" t="s">
        <v>35</v>
      </c>
      <c r="B1850" t="s">
        <v>5</v>
      </c>
      <c r="C1850">
        <v>2031</v>
      </c>
      <c r="D1850">
        <v>8990722000</v>
      </c>
    </row>
    <row r="1851" spans="1:4" x14ac:dyDescent="0.55000000000000004">
      <c r="A1851" t="s">
        <v>35</v>
      </c>
      <c r="B1851" t="s">
        <v>5</v>
      </c>
      <c r="C1851">
        <v>2032</v>
      </c>
      <c r="D1851">
        <v>7591309300</v>
      </c>
    </row>
    <row r="1852" spans="1:4" x14ac:dyDescent="0.55000000000000004">
      <c r="A1852" t="s">
        <v>35</v>
      </c>
      <c r="B1852" t="s">
        <v>5</v>
      </c>
      <c r="C1852">
        <v>2033</v>
      </c>
      <c r="D1852">
        <v>6390671000</v>
      </c>
    </row>
    <row r="1853" spans="1:4" x14ac:dyDescent="0.55000000000000004">
      <c r="A1853" t="s">
        <v>35</v>
      </c>
      <c r="B1853" t="s">
        <v>5</v>
      </c>
      <c r="C1853">
        <v>2034</v>
      </c>
      <c r="D1853">
        <v>5365549000</v>
      </c>
    </row>
    <row r="1854" spans="1:4" x14ac:dyDescent="0.55000000000000004">
      <c r="A1854" t="s">
        <v>35</v>
      </c>
      <c r="B1854" t="s">
        <v>5</v>
      </c>
      <c r="C1854">
        <v>2035</v>
      </c>
      <c r="D1854">
        <v>4493982700</v>
      </c>
    </row>
    <row r="1855" spans="1:4" x14ac:dyDescent="0.55000000000000004">
      <c r="A1855" t="s">
        <v>35</v>
      </c>
      <c r="B1855" t="s">
        <v>5</v>
      </c>
      <c r="C1855">
        <v>2036</v>
      </c>
      <c r="D1855">
        <v>3755730000</v>
      </c>
    </row>
    <row r="1856" spans="1:4" x14ac:dyDescent="0.55000000000000004">
      <c r="A1856" t="s">
        <v>35</v>
      </c>
      <c r="B1856" t="s">
        <v>5</v>
      </c>
      <c r="C1856">
        <v>2037</v>
      </c>
      <c r="D1856">
        <v>3132468000</v>
      </c>
    </row>
    <row r="1857" spans="1:4" x14ac:dyDescent="0.55000000000000004">
      <c r="A1857" t="s">
        <v>35</v>
      </c>
      <c r="B1857" t="s">
        <v>5</v>
      </c>
      <c r="C1857">
        <v>2038</v>
      </c>
      <c r="D1857">
        <v>2607842800</v>
      </c>
    </row>
    <row r="1858" spans="1:4" x14ac:dyDescent="0.55000000000000004">
      <c r="A1858" t="s">
        <v>35</v>
      </c>
      <c r="B1858" t="s">
        <v>5</v>
      </c>
      <c r="C1858">
        <v>2039</v>
      </c>
      <c r="D1858">
        <v>2167418000</v>
      </c>
    </row>
    <row r="1859" spans="1:4" x14ac:dyDescent="0.55000000000000004">
      <c r="A1859" t="s">
        <v>35</v>
      </c>
      <c r="B1859" t="s">
        <v>5</v>
      </c>
      <c r="C1859">
        <v>2040</v>
      </c>
      <c r="D1859">
        <v>1798570000</v>
      </c>
    </row>
    <row r="1860" spans="1:4" x14ac:dyDescent="0.55000000000000004">
      <c r="A1860" t="s">
        <v>35</v>
      </c>
      <c r="B1860" t="s">
        <v>5</v>
      </c>
      <c r="C1860">
        <v>2041</v>
      </c>
      <c r="D1860">
        <v>1490342000</v>
      </c>
    </row>
    <row r="1861" spans="1:4" x14ac:dyDescent="0.55000000000000004">
      <c r="A1861" t="s">
        <v>35</v>
      </c>
      <c r="B1861" t="s">
        <v>5</v>
      </c>
      <c r="C1861">
        <v>2042</v>
      </c>
      <c r="D1861">
        <v>1233285000</v>
      </c>
    </row>
    <row r="1862" spans="1:4" x14ac:dyDescent="0.55000000000000004">
      <c r="A1862" t="s">
        <v>35</v>
      </c>
      <c r="B1862" t="s">
        <v>5</v>
      </c>
      <c r="C1862">
        <v>2043</v>
      </c>
      <c r="D1862">
        <v>1019295000</v>
      </c>
    </row>
    <row r="1863" spans="1:4" x14ac:dyDescent="0.55000000000000004">
      <c r="A1863" t="s">
        <v>35</v>
      </c>
      <c r="B1863" t="s">
        <v>5</v>
      </c>
      <c r="C1863">
        <v>2044</v>
      </c>
      <c r="D1863">
        <v>841457000</v>
      </c>
    </row>
    <row r="1864" spans="1:4" x14ac:dyDescent="0.55000000000000004">
      <c r="A1864" t="s">
        <v>35</v>
      </c>
      <c r="B1864" t="s">
        <v>5</v>
      </c>
      <c r="C1864">
        <v>2045</v>
      </c>
      <c r="D1864">
        <v>693892030</v>
      </c>
    </row>
    <row r="1865" spans="1:4" x14ac:dyDescent="0.55000000000000004">
      <c r="A1865" t="s">
        <v>35</v>
      </c>
      <c r="B1865" t="s">
        <v>5</v>
      </c>
      <c r="C1865">
        <v>2046</v>
      </c>
      <c r="D1865">
        <v>571623040</v>
      </c>
    </row>
    <row r="1866" spans="1:4" x14ac:dyDescent="0.55000000000000004">
      <c r="A1866" t="s">
        <v>35</v>
      </c>
      <c r="B1866" t="s">
        <v>5</v>
      </c>
      <c r="C1866">
        <v>2047</v>
      </c>
      <c r="D1866">
        <v>470448000</v>
      </c>
    </row>
    <row r="1867" spans="1:4" x14ac:dyDescent="0.55000000000000004">
      <c r="A1867" t="s">
        <v>35</v>
      </c>
      <c r="B1867" t="s">
        <v>5</v>
      </c>
      <c r="C1867">
        <v>2048</v>
      </c>
      <c r="D1867">
        <v>386833020</v>
      </c>
    </row>
    <row r="1868" spans="1:4" x14ac:dyDescent="0.55000000000000004">
      <c r="A1868" t="s">
        <v>35</v>
      </c>
      <c r="B1868" t="s">
        <v>5</v>
      </c>
      <c r="C1868">
        <v>2049</v>
      </c>
      <c r="D1868">
        <v>317809000</v>
      </c>
    </row>
    <row r="1869" spans="1:4" x14ac:dyDescent="0.55000000000000004">
      <c r="A1869" t="s">
        <v>35</v>
      </c>
      <c r="B1869" t="s">
        <v>5</v>
      </c>
      <c r="C1869">
        <v>2050</v>
      </c>
      <c r="D1869">
        <v>260893000</v>
      </c>
    </row>
    <row r="1870" spans="1:4" x14ac:dyDescent="0.55000000000000004">
      <c r="A1870" t="s">
        <v>35</v>
      </c>
      <c r="B1870" t="s">
        <v>5</v>
      </c>
      <c r="C1870">
        <v>2051</v>
      </c>
      <c r="D1870">
        <v>214007000</v>
      </c>
    </row>
    <row r="1871" spans="1:4" x14ac:dyDescent="0.55000000000000004">
      <c r="A1871" t="s">
        <v>35</v>
      </c>
      <c r="B1871" t="s">
        <v>5</v>
      </c>
      <c r="C1871">
        <v>2052</v>
      </c>
      <c r="D1871">
        <v>175422000</v>
      </c>
    </row>
    <row r="1872" spans="1:4" x14ac:dyDescent="0.55000000000000004">
      <c r="A1872" t="s">
        <v>35</v>
      </c>
      <c r="B1872" t="s">
        <v>5</v>
      </c>
      <c r="C1872">
        <v>2053</v>
      </c>
      <c r="D1872">
        <v>143696000</v>
      </c>
    </row>
    <row r="1873" spans="1:4" x14ac:dyDescent="0.55000000000000004">
      <c r="A1873" t="s">
        <v>35</v>
      </c>
      <c r="B1873" t="s">
        <v>5</v>
      </c>
      <c r="C1873">
        <v>2054</v>
      </c>
      <c r="D1873">
        <v>117631000</v>
      </c>
    </row>
    <row r="1874" spans="1:4" x14ac:dyDescent="0.55000000000000004">
      <c r="A1874" t="s">
        <v>35</v>
      </c>
      <c r="B1874" t="s">
        <v>5</v>
      </c>
      <c r="C1874">
        <v>2055</v>
      </c>
      <c r="D1874">
        <v>96235000</v>
      </c>
    </row>
    <row r="1875" spans="1:4" x14ac:dyDescent="0.55000000000000004">
      <c r="A1875" t="s">
        <v>35</v>
      </c>
      <c r="B1875" t="s">
        <v>5</v>
      </c>
      <c r="C1875">
        <v>2056</v>
      </c>
      <c r="D1875">
        <v>78685000</v>
      </c>
    </row>
    <row r="1876" spans="1:4" x14ac:dyDescent="0.55000000000000004">
      <c r="A1876" t="s">
        <v>35</v>
      </c>
      <c r="B1876" t="s">
        <v>5</v>
      </c>
      <c r="C1876">
        <v>2057</v>
      </c>
      <c r="D1876">
        <v>64300000</v>
      </c>
    </row>
    <row r="1877" spans="1:4" x14ac:dyDescent="0.55000000000000004">
      <c r="A1877" t="s">
        <v>35</v>
      </c>
      <c r="B1877" t="s">
        <v>5</v>
      </c>
      <c r="C1877">
        <v>2058</v>
      </c>
      <c r="D1877">
        <v>52516000</v>
      </c>
    </row>
    <row r="1878" spans="1:4" x14ac:dyDescent="0.55000000000000004">
      <c r="A1878" t="s">
        <v>35</v>
      </c>
      <c r="B1878" t="s">
        <v>5</v>
      </c>
      <c r="C1878">
        <v>2059</v>
      </c>
      <c r="D1878">
        <v>42870000</v>
      </c>
    </row>
    <row r="1879" spans="1:4" x14ac:dyDescent="0.55000000000000004">
      <c r="A1879" t="s">
        <v>35</v>
      </c>
      <c r="B1879" t="s">
        <v>5</v>
      </c>
      <c r="C1879">
        <v>2060</v>
      </c>
      <c r="D1879">
        <v>34979000</v>
      </c>
    </row>
    <row r="1880" spans="1:4" x14ac:dyDescent="0.55000000000000004">
      <c r="A1880" t="s">
        <v>35</v>
      </c>
      <c r="B1880" t="s">
        <v>5</v>
      </c>
      <c r="C1880">
        <v>2061</v>
      </c>
      <c r="D1880">
        <v>28527000</v>
      </c>
    </row>
    <row r="1881" spans="1:4" x14ac:dyDescent="0.55000000000000004">
      <c r="A1881" t="s">
        <v>35</v>
      </c>
      <c r="B1881" t="s">
        <v>5</v>
      </c>
      <c r="C1881">
        <v>2062</v>
      </c>
      <c r="D1881">
        <v>23255000</v>
      </c>
    </row>
    <row r="1882" spans="1:4" x14ac:dyDescent="0.55000000000000004">
      <c r="A1882" t="s">
        <v>35</v>
      </c>
      <c r="B1882" t="s">
        <v>5</v>
      </c>
      <c r="C1882">
        <v>2063</v>
      </c>
      <c r="D1882">
        <v>18949000</v>
      </c>
    </row>
    <row r="1883" spans="1:4" x14ac:dyDescent="0.55000000000000004">
      <c r="A1883" t="s">
        <v>35</v>
      </c>
      <c r="B1883" t="s">
        <v>5</v>
      </c>
      <c r="C1883">
        <v>2064</v>
      </c>
      <c r="D1883">
        <v>15434000</v>
      </c>
    </row>
    <row r="1884" spans="1:4" x14ac:dyDescent="0.55000000000000004">
      <c r="A1884" t="s">
        <v>35</v>
      </c>
      <c r="B1884" t="s">
        <v>5</v>
      </c>
      <c r="C1884">
        <v>2065</v>
      </c>
      <c r="D1884">
        <v>12566000</v>
      </c>
    </row>
    <row r="1885" spans="1:4" x14ac:dyDescent="0.55000000000000004">
      <c r="A1885" t="s">
        <v>35</v>
      </c>
      <c r="B1885" t="s">
        <v>5</v>
      </c>
      <c r="C1885">
        <v>2066</v>
      </c>
      <c r="D1885">
        <v>10227000</v>
      </c>
    </row>
    <row r="1886" spans="1:4" x14ac:dyDescent="0.55000000000000004">
      <c r="A1886" t="s">
        <v>35</v>
      </c>
      <c r="B1886" t="s">
        <v>5</v>
      </c>
      <c r="C1886">
        <v>2067</v>
      </c>
      <c r="D1886">
        <v>8321000</v>
      </c>
    </row>
    <row r="1887" spans="1:4" x14ac:dyDescent="0.55000000000000004">
      <c r="A1887" t="s">
        <v>35</v>
      </c>
      <c r="B1887" t="s">
        <v>5</v>
      </c>
      <c r="C1887">
        <v>2068</v>
      </c>
      <c r="D1887">
        <v>6767000</v>
      </c>
    </row>
    <row r="1888" spans="1:4" x14ac:dyDescent="0.55000000000000004">
      <c r="A1888" t="s">
        <v>35</v>
      </c>
      <c r="B1888" t="s">
        <v>5</v>
      </c>
      <c r="C1888">
        <v>2069</v>
      </c>
      <c r="D1888">
        <v>5502000</v>
      </c>
    </row>
    <row r="1889" spans="1:4" x14ac:dyDescent="0.55000000000000004">
      <c r="A1889" t="s">
        <v>35</v>
      </c>
      <c r="B1889" t="s">
        <v>5</v>
      </c>
      <c r="C1889">
        <v>2070</v>
      </c>
      <c r="D1889">
        <v>4471000</v>
      </c>
    </row>
    <row r="1890" spans="1:4" x14ac:dyDescent="0.55000000000000004">
      <c r="A1890" t="s">
        <v>35</v>
      </c>
      <c r="B1890" t="s">
        <v>5</v>
      </c>
      <c r="C1890">
        <v>2071</v>
      </c>
      <c r="D1890">
        <v>3633000</v>
      </c>
    </row>
    <row r="1891" spans="1:4" x14ac:dyDescent="0.55000000000000004">
      <c r="A1891" t="s">
        <v>35</v>
      </c>
      <c r="B1891" t="s">
        <v>5</v>
      </c>
      <c r="C1891">
        <v>2072</v>
      </c>
      <c r="D1891">
        <v>2951000</v>
      </c>
    </row>
    <row r="1892" spans="1:4" x14ac:dyDescent="0.55000000000000004">
      <c r="A1892" t="s">
        <v>35</v>
      </c>
      <c r="B1892" t="s">
        <v>5</v>
      </c>
      <c r="C1892">
        <v>2073</v>
      </c>
      <c r="D1892">
        <v>2396000</v>
      </c>
    </row>
    <row r="1893" spans="1:4" x14ac:dyDescent="0.55000000000000004">
      <c r="A1893" t="s">
        <v>35</v>
      </c>
      <c r="B1893" t="s">
        <v>5</v>
      </c>
      <c r="C1893">
        <v>2074</v>
      </c>
      <c r="D1893">
        <v>1945000</v>
      </c>
    </row>
    <row r="1894" spans="1:4" x14ac:dyDescent="0.55000000000000004">
      <c r="A1894" t="s">
        <v>35</v>
      </c>
      <c r="B1894" t="s">
        <v>5</v>
      </c>
      <c r="C1894">
        <v>2075</v>
      </c>
      <c r="D1894">
        <v>1579000</v>
      </c>
    </row>
    <row r="1895" spans="1:4" x14ac:dyDescent="0.55000000000000004">
      <c r="A1895" t="s">
        <v>35</v>
      </c>
      <c r="B1895" t="s">
        <v>5</v>
      </c>
      <c r="C1895">
        <v>2076</v>
      </c>
      <c r="D1895">
        <v>1281000</v>
      </c>
    </row>
    <row r="1896" spans="1:4" x14ac:dyDescent="0.55000000000000004">
      <c r="A1896" t="s">
        <v>35</v>
      </c>
      <c r="B1896" t="s">
        <v>5</v>
      </c>
      <c r="C1896">
        <v>2077</v>
      </c>
      <c r="D1896">
        <v>1039000</v>
      </c>
    </row>
    <row r="1897" spans="1:4" x14ac:dyDescent="0.55000000000000004">
      <c r="A1897" t="s">
        <v>35</v>
      </c>
      <c r="B1897" t="s">
        <v>5</v>
      </c>
      <c r="C1897">
        <v>2078</v>
      </c>
      <c r="D1897">
        <v>842000</v>
      </c>
    </row>
    <row r="1898" spans="1:4" x14ac:dyDescent="0.55000000000000004">
      <c r="A1898" t="s">
        <v>35</v>
      </c>
      <c r="B1898" t="s">
        <v>5</v>
      </c>
      <c r="C1898">
        <v>2079</v>
      </c>
      <c r="D1898">
        <v>683000</v>
      </c>
    </row>
    <row r="1899" spans="1:4" x14ac:dyDescent="0.55000000000000004">
      <c r="A1899" t="s">
        <v>35</v>
      </c>
      <c r="B1899" t="s">
        <v>5</v>
      </c>
      <c r="C1899">
        <v>2080</v>
      </c>
      <c r="D1899">
        <v>554000</v>
      </c>
    </row>
    <row r="1900" spans="1:4" x14ac:dyDescent="0.55000000000000004">
      <c r="A1900" t="s">
        <v>35</v>
      </c>
      <c r="B1900" t="s">
        <v>5</v>
      </c>
      <c r="C1900">
        <v>2081</v>
      </c>
      <c r="D1900">
        <v>449000</v>
      </c>
    </row>
    <row r="1901" spans="1:4" x14ac:dyDescent="0.55000000000000004">
      <c r="A1901" t="s">
        <v>35</v>
      </c>
      <c r="B1901" t="s">
        <v>5</v>
      </c>
      <c r="C1901">
        <v>2082</v>
      </c>
      <c r="D1901">
        <v>363000</v>
      </c>
    </row>
    <row r="1902" spans="1:4" x14ac:dyDescent="0.55000000000000004">
      <c r="A1902" t="s">
        <v>35</v>
      </c>
      <c r="B1902" t="s">
        <v>5</v>
      </c>
      <c r="C1902">
        <v>2083</v>
      </c>
      <c r="D1902">
        <v>294000</v>
      </c>
    </row>
    <row r="1903" spans="1:4" x14ac:dyDescent="0.55000000000000004">
      <c r="A1903" t="s">
        <v>35</v>
      </c>
      <c r="B1903" t="s">
        <v>5</v>
      </c>
      <c r="C1903">
        <v>2084</v>
      </c>
      <c r="D1903">
        <v>238000</v>
      </c>
    </row>
    <row r="1904" spans="1:4" x14ac:dyDescent="0.55000000000000004">
      <c r="A1904" t="s">
        <v>35</v>
      </c>
      <c r="B1904" t="s">
        <v>5</v>
      </c>
      <c r="C1904">
        <v>2085</v>
      </c>
      <c r="D1904">
        <v>193000</v>
      </c>
    </row>
    <row r="1905" spans="1:4" x14ac:dyDescent="0.55000000000000004">
      <c r="A1905" t="s">
        <v>35</v>
      </c>
      <c r="B1905" t="s">
        <v>5</v>
      </c>
      <c r="C1905">
        <v>2086</v>
      </c>
      <c r="D1905">
        <v>156000</v>
      </c>
    </row>
    <row r="1906" spans="1:4" x14ac:dyDescent="0.55000000000000004">
      <c r="A1906" t="s">
        <v>35</v>
      </c>
      <c r="B1906" t="s">
        <v>5</v>
      </c>
      <c r="C1906">
        <v>2087</v>
      </c>
      <c r="D1906">
        <v>126000</v>
      </c>
    </row>
    <row r="1907" spans="1:4" x14ac:dyDescent="0.55000000000000004">
      <c r="A1907" t="s">
        <v>35</v>
      </c>
      <c r="B1907" t="s">
        <v>5</v>
      </c>
      <c r="C1907">
        <v>2088</v>
      </c>
      <c r="D1907">
        <v>102000</v>
      </c>
    </row>
    <row r="1908" spans="1:4" x14ac:dyDescent="0.55000000000000004">
      <c r="A1908" t="s">
        <v>35</v>
      </c>
      <c r="B1908" t="s">
        <v>5</v>
      </c>
      <c r="C1908">
        <v>2089</v>
      </c>
      <c r="D1908">
        <v>83000</v>
      </c>
    </row>
    <row r="1909" spans="1:4" x14ac:dyDescent="0.55000000000000004">
      <c r="A1909" t="s">
        <v>35</v>
      </c>
      <c r="B1909" t="s">
        <v>5</v>
      </c>
      <c r="C1909">
        <v>2090</v>
      </c>
      <c r="D1909">
        <v>67000</v>
      </c>
    </row>
    <row r="1910" spans="1:4" x14ac:dyDescent="0.55000000000000004">
      <c r="A1910" t="s">
        <v>35</v>
      </c>
      <c r="B1910" t="s">
        <v>5</v>
      </c>
      <c r="C1910">
        <v>2091</v>
      </c>
      <c r="D1910">
        <v>54000</v>
      </c>
    </row>
    <row r="1911" spans="1:4" x14ac:dyDescent="0.55000000000000004">
      <c r="A1911" t="s">
        <v>35</v>
      </c>
      <c r="B1911" t="s">
        <v>5</v>
      </c>
      <c r="C1911">
        <v>2092</v>
      </c>
      <c r="D1911">
        <v>44000</v>
      </c>
    </row>
    <row r="1912" spans="1:4" x14ac:dyDescent="0.55000000000000004">
      <c r="A1912" t="s">
        <v>35</v>
      </c>
      <c r="B1912" t="s">
        <v>5</v>
      </c>
      <c r="C1912">
        <v>2093</v>
      </c>
      <c r="D1912">
        <v>35000</v>
      </c>
    </row>
    <row r="1913" spans="1:4" x14ac:dyDescent="0.55000000000000004">
      <c r="A1913" t="s">
        <v>35</v>
      </c>
      <c r="B1913" t="s">
        <v>5</v>
      </c>
      <c r="C1913">
        <v>2094</v>
      </c>
      <c r="D1913">
        <v>29000</v>
      </c>
    </row>
    <row r="1914" spans="1:4" x14ac:dyDescent="0.55000000000000004">
      <c r="A1914" t="s">
        <v>35</v>
      </c>
      <c r="B1914" t="s">
        <v>5</v>
      </c>
      <c r="C1914">
        <v>2095</v>
      </c>
      <c r="D1914">
        <v>23000</v>
      </c>
    </row>
    <row r="1915" spans="1:4" x14ac:dyDescent="0.55000000000000004">
      <c r="A1915" t="s">
        <v>35</v>
      </c>
      <c r="B1915" t="s">
        <v>5</v>
      </c>
      <c r="C1915">
        <v>2096</v>
      </c>
      <c r="D1915">
        <v>19000</v>
      </c>
    </row>
    <row r="1916" spans="1:4" x14ac:dyDescent="0.55000000000000004">
      <c r="A1916" t="s">
        <v>35</v>
      </c>
      <c r="B1916" t="s">
        <v>5</v>
      </c>
      <c r="C1916">
        <v>2097</v>
      </c>
      <c r="D1916">
        <v>15000</v>
      </c>
    </row>
    <row r="1917" spans="1:4" x14ac:dyDescent="0.55000000000000004">
      <c r="A1917" t="s">
        <v>35</v>
      </c>
      <c r="B1917" t="s">
        <v>5</v>
      </c>
      <c r="C1917">
        <v>2098</v>
      </c>
      <c r="D1917">
        <v>12000</v>
      </c>
    </row>
    <row r="1918" spans="1:4" x14ac:dyDescent="0.55000000000000004">
      <c r="A1918" t="s">
        <v>35</v>
      </c>
      <c r="B1918" t="s">
        <v>5</v>
      </c>
      <c r="C1918">
        <v>2099</v>
      </c>
      <c r="D1918">
        <v>10000</v>
      </c>
    </row>
    <row r="1919" spans="1:4" x14ac:dyDescent="0.55000000000000004">
      <c r="A1919" t="s">
        <v>35</v>
      </c>
      <c r="B1919" t="s">
        <v>5</v>
      </c>
      <c r="C1919">
        <v>2100</v>
      </c>
      <c r="D1919">
        <v>8000</v>
      </c>
    </row>
    <row r="1920" spans="1:4" x14ac:dyDescent="0.55000000000000004">
      <c r="A1920" t="s">
        <v>36</v>
      </c>
      <c r="B1920" t="s">
        <v>5</v>
      </c>
      <c r="C1920">
        <v>2019</v>
      </c>
      <c r="D1920">
        <v>42332380000</v>
      </c>
    </row>
    <row r="1921" spans="1:4" x14ac:dyDescent="0.55000000000000004">
      <c r="A1921" t="s">
        <v>36</v>
      </c>
      <c r="B1921" t="s">
        <v>5</v>
      </c>
      <c r="C1921">
        <v>2020</v>
      </c>
      <c r="D1921">
        <v>41332478000</v>
      </c>
    </row>
    <row r="1922" spans="1:4" x14ac:dyDescent="0.55000000000000004">
      <c r="A1922" t="s">
        <v>36</v>
      </c>
      <c r="B1922" t="s">
        <v>5</v>
      </c>
      <c r="C1922">
        <v>2021</v>
      </c>
      <c r="D1922">
        <v>38641510000</v>
      </c>
    </row>
    <row r="1923" spans="1:4" x14ac:dyDescent="0.55000000000000004">
      <c r="A1923" t="s">
        <v>36</v>
      </c>
      <c r="B1923" t="s">
        <v>5</v>
      </c>
      <c r="C1923">
        <v>2022</v>
      </c>
      <c r="D1923">
        <v>35070616000</v>
      </c>
    </row>
    <row r="1924" spans="1:4" x14ac:dyDescent="0.55000000000000004">
      <c r="A1924" t="s">
        <v>36</v>
      </c>
      <c r="B1924" t="s">
        <v>5</v>
      </c>
      <c r="C1924">
        <v>2023</v>
      </c>
      <c r="D1924">
        <v>31151630000</v>
      </c>
    </row>
    <row r="1925" spans="1:4" x14ac:dyDescent="0.55000000000000004">
      <c r="A1925" t="s">
        <v>36</v>
      </c>
      <c r="B1925" t="s">
        <v>5</v>
      </c>
      <c r="C1925">
        <v>2024</v>
      </c>
      <c r="D1925">
        <v>27221699000</v>
      </c>
    </row>
    <row r="1926" spans="1:4" x14ac:dyDescent="0.55000000000000004">
      <c r="A1926" t="s">
        <v>36</v>
      </c>
      <c r="B1926" t="s">
        <v>5</v>
      </c>
      <c r="C1926">
        <v>2025</v>
      </c>
      <c r="D1926">
        <v>23483927000</v>
      </c>
    </row>
    <row r="1927" spans="1:4" x14ac:dyDescent="0.55000000000000004">
      <c r="A1927" t="s">
        <v>36</v>
      </c>
      <c r="B1927" t="s">
        <v>5</v>
      </c>
      <c r="C1927">
        <v>2026</v>
      </c>
      <c r="D1927">
        <v>20050629000</v>
      </c>
    </row>
    <row r="1928" spans="1:4" x14ac:dyDescent="0.55000000000000004">
      <c r="A1928" t="s">
        <v>36</v>
      </c>
      <c r="B1928" t="s">
        <v>5</v>
      </c>
      <c r="C1928">
        <v>2027</v>
      </c>
      <c r="D1928">
        <v>16973886000</v>
      </c>
    </row>
    <row r="1929" spans="1:4" x14ac:dyDescent="0.55000000000000004">
      <c r="A1929" t="s">
        <v>36</v>
      </c>
      <c r="B1929" t="s">
        <v>5</v>
      </c>
      <c r="C1929">
        <v>2028</v>
      </c>
      <c r="D1929">
        <v>14266962000</v>
      </c>
    </row>
    <row r="1930" spans="1:4" x14ac:dyDescent="0.55000000000000004">
      <c r="A1930" t="s">
        <v>36</v>
      </c>
      <c r="B1930" t="s">
        <v>5</v>
      </c>
      <c r="C1930">
        <v>2029</v>
      </c>
      <c r="D1930">
        <v>11919118000</v>
      </c>
    </row>
    <row r="1931" spans="1:4" x14ac:dyDescent="0.55000000000000004">
      <c r="A1931" t="s">
        <v>36</v>
      </c>
      <c r="B1931" t="s">
        <v>5</v>
      </c>
      <c r="C1931">
        <v>2030</v>
      </c>
      <c r="D1931">
        <v>9905747000</v>
      </c>
    </row>
    <row r="1932" spans="1:4" x14ac:dyDescent="0.55000000000000004">
      <c r="A1932" t="s">
        <v>36</v>
      </c>
      <c r="B1932" t="s">
        <v>5</v>
      </c>
      <c r="C1932">
        <v>2031</v>
      </c>
      <c r="D1932">
        <v>8195149300</v>
      </c>
    </row>
    <row r="1933" spans="1:4" x14ac:dyDescent="0.55000000000000004">
      <c r="A1933" t="s">
        <v>36</v>
      </c>
      <c r="B1933" t="s">
        <v>5</v>
      </c>
      <c r="C1933">
        <v>2032</v>
      </c>
      <c r="D1933">
        <v>6752966000</v>
      </c>
    </row>
    <row r="1934" spans="1:4" x14ac:dyDescent="0.55000000000000004">
      <c r="A1934" t="s">
        <v>36</v>
      </c>
      <c r="B1934" t="s">
        <v>5</v>
      </c>
      <c r="C1934">
        <v>2033</v>
      </c>
      <c r="D1934">
        <v>5544983000</v>
      </c>
    </row>
    <row r="1935" spans="1:4" x14ac:dyDescent="0.55000000000000004">
      <c r="A1935" t="s">
        <v>36</v>
      </c>
      <c r="B1935" t="s">
        <v>5</v>
      </c>
      <c r="C1935">
        <v>2034</v>
      </c>
      <c r="D1935">
        <v>4538798000</v>
      </c>
    </row>
    <row r="1936" spans="1:4" x14ac:dyDescent="0.55000000000000004">
      <c r="A1936" t="s">
        <v>36</v>
      </c>
      <c r="B1936" t="s">
        <v>5</v>
      </c>
      <c r="C1936">
        <v>2035</v>
      </c>
      <c r="D1936">
        <v>3704740000</v>
      </c>
    </row>
    <row r="1937" spans="1:4" x14ac:dyDescent="0.55000000000000004">
      <c r="A1937" t="s">
        <v>36</v>
      </c>
      <c r="B1937" t="s">
        <v>5</v>
      </c>
      <c r="C1937">
        <v>2036</v>
      </c>
      <c r="D1937">
        <v>3016277000</v>
      </c>
    </row>
    <row r="1938" spans="1:4" x14ac:dyDescent="0.55000000000000004">
      <c r="A1938" t="s">
        <v>36</v>
      </c>
      <c r="B1938" t="s">
        <v>5</v>
      </c>
      <c r="C1938">
        <v>2037</v>
      </c>
      <c r="D1938">
        <v>2450104000</v>
      </c>
    </row>
    <row r="1939" spans="1:4" x14ac:dyDescent="0.55000000000000004">
      <c r="A1939" t="s">
        <v>36</v>
      </c>
      <c r="B1939" t="s">
        <v>5</v>
      </c>
      <c r="C1939">
        <v>2038</v>
      </c>
      <c r="D1939">
        <v>1986037000</v>
      </c>
    </row>
    <row r="1940" spans="1:4" x14ac:dyDescent="0.55000000000000004">
      <c r="A1940" t="s">
        <v>36</v>
      </c>
      <c r="B1940" t="s">
        <v>5</v>
      </c>
      <c r="C1940">
        <v>2039</v>
      </c>
      <c r="D1940">
        <v>1606785000</v>
      </c>
    </row>
    <row r="1941" spans="1:4" x14ac:dyDescent="0.55000000000000004">
      <c r="A1941" t="s">
        <v>36</v>
      </c>
      <c r="B1941" t="s">
        <v>5</v>
      </c>
      <c r="C1941">
        <v>2040</v>
      </c>
      <c r="D1941">
        <v>1297670000</v>
      </c>
    </row>
    <row r="1942" spans="1:4" x14ac:dyDescent="0.55000000000000004">
      <c r="A1942" t="s">
        <v>36</v>
      </c>
      <c r="B1942" t="s">
        <v>5</v>
      </c>
      <c r="C1942">
        <v>2041</v>
      </c>
      <c r="D1942">
        <v>1046325000</v>
      </c>
    </row>
    <row r="1943" spans="1:4" x14ac:dyDescent="0.55000000000000004">
      <c r="A1943" t="s">
        <v>36</v>
      </c>
      <c r="B1943" t="s">
        <v>5</v>
      </c>
      <c r="C1943">
        <v>2042</v>
      </c>
      <c r="D1943">
        <v>842401000</v>
      </c>
    </row>
    <row r="1944" spans="1:4" x14ac:dyDescent="0.55000000000000004">
      <c r="A1944" t="s">
        <v>36</v>
      </c>
      <c r="B1944" t="s">
        <v>5</v>
      </c>
      <c r="C1944">
        <v>2043</v>
      </c>
      <c r="D1944">
        <v>677280000</v>
      </c>
    </row>
    <row r="1945" spans="1:4" x14ac:dyDescent="0.55000000000000004">
      <c r="A1945" t="s">
        <v>36</v>
      </c>
      <c r="B1945" t="s">
        <v>5</v>
      </c>
      <c r="C1945">
        <v>2044</v>
      </c>
      <c r="D1945">
        <v>543823000</v>
      </c>
    </row>
    <row r="1946" spans="1:4" x14ac:dyDescent="0.55000000000000004">
      <c r="A1946" t="s">
        <v>36</v>
      </c>
      <c r="B1946" t="s">
        <v>5</v>
      </c>
      <c r="C1946">
        <v>2045</v>
      </c>
      <c r="D1946">
        <v>436138980</v>
      </c>
    </row>
    <row r="1947" spans="1:4" x14ac:dyDescent="0.55000000000000004">
      <c r="A1947" t="s">
        <v>36</v>
      </c>
      <c r="B1947" t="s">
        <v>5</v>
      </c>
      <c r="C1947">
        <v>2046</v>
      </c>
      <c r="D1947">
        <v>349385000</v>
      </c>
    </row>
    <row r="1948" spans="1:4" x14ac:dyDescent="0.55000000000000004">
      <c r="A1948" t="s">
        <v>36</v>
      </c>
      <c r="B1948" t="s">
        <v>5</v>
      </c>
      <c r="C1948">
        <v>2047</v>
      </c>
      <c r="D1948">
        <v>279593000</v>
      </c>
    </row>
    <row r="1949" spans="1:4" x14ac:dyDescent="0.55000000000000004">
      <c r="A1949" t="s">
        <v>36</v>
      </c>
      <c r="B1949" t="s">
        <v>5</v>
      </c>
      <c r="C1949">
        <v>2048</v>
      </c>
      <c r="D1949">
        <v>223523000</v>
      </c>
    </row>
    <row r="1950" spans="1:4" x14ac:dyDescent="0.55000000000000004">
      <c r="A1950" t="s">
        <v>36</v>
      </c>
      <c r="B1950" t="s">
        <v>5</v>
      </c>
      <c r="C1950">
        <v>2049</v>
      </c>
      <c r="D1950">
        <v>178531000</v>
      </c>
    </row>
    <row r="1951" spans="1:4" x14ac:dyDescent="0.55000000000000004">
      <c r="A1951" t="s">
        <v>36</v>
      </c>
      <c r="B1951" t="s">
        <v>5</v>
      </c>
      <c r="C1951">
        <v>2050</v>
      </c>
      <c r="D1951">
        <v>142471000</v>
      </c>
    </row>
    <row r="1952" spans="1:4" x14ac:dyDescent="0.55000000000000004">
      <c r="A1952" t="s">
        <v>36</v>
      </c>
      <c r="B1952" t="s">
        <v>5</v>
      </c>
      <c r="C1952">
        <v>2051</v>
      </c>
      <c r="D1952">
        <v>113601000</v>
      </c>
    </row>
    <row r="1953" spans="1:4" x14ac:dyDescent="0.55000000000000004">
      <c r="A1953" t="s">
        <v>36</v>
      </c>
      <c r="B1953" t="s">
        <v>5</v>
      </c>
      <c r="C1953">
        <v>2052</v>
      </c>
      <c r="D1953">
        <v>90511000</v>
      </c>
    </row>
    <row r="1954" spans="1:4" x14ac:dyDescent="0.55000000000000004">
      <c r="A1954" t="s">
        <v>36</v>
      </c>
      <c r="B1954" t="s">
        <v>5</v>
      </c>
      <c r="C1954">
        <v>2053</v>
      </c>
      <c r="D1954">
        <v>72060000</v>
      </c>
    </row>
    <row r="1955" spans="1:4" x14ac:dyDescent="0.55000000000000004">
      <c r="A1955" t="s">
        <v>36</v>
      </c>
      <c r="B1955" t="s">
        <v>5</v>
      </c>
      <c r="C1955">
        <v>2054</v>
      </c>
      <c r="D1955">
        <v>57331000</v>
      </c>
    </row>
    <row r="1956" spans="1:4" x14ac:dyDescent="0.55000000000000004">
      <c r="A1956" t="s">
        <v>36</v>
      </c>
      <c r="B1956" t="s">
        <v>5</v>
      </c>
      <c r="C1956">
        <v>2055</v>
      </c>
      <c r="D1956">
        <v>45582000</v>
      </c>
    </row>
    <row r="1957" spans="1:4" x14ac:dyDescent="0.55000000000000004">
      <c r="A1957" t="s">
        <v>36</v>
      </c>
      <c r="B1957" t="s">
        <v>5</v>
      </c>
      <c r="C1957">
        <v>2056</v>
      </c>
      <c r="D1957">
        <v>36218000</v>
      </c>
    </row>
    <row r="1958" spans="1:4" x14ac:dyDescent="0.55000000000000004">
      <c r="A1958" t="s">
        <v>36</v>
      </c>
      <c r="B1958" t="s">
        <v>5</v>
      </c>
      <c r="C1958">
        <v>2057</v>
      </c>
      <c r="D1958">
        <v>28761000</v>
      </c>
    </row>
    <row r="1959" spans="1:4" x14ac:dyDescent="0.55000000000000004">
      <c r="A1959" t="s">
        <v>36</v>
      </c>
      <c r="B1959" t="s">
        <v>5</v>
      </c>
      <c r="C1959">
        <v>2058</v>
      </c>
      <c r="D1959">
        <v>22826000</v>
      </c>
    </row>
    <row r="1960" spans="1:4" x14ac:dyDescent="0.55000000000000004">
      <c r="A1960" t="s">
        <v>36</v>
      </c>
      <c r="B1960" t="s">
        <v>5</v>
      </c>
      <c r="C1960">
        <v>2059</v>
      </c>
      <c r="D1960">
        <v>18106000</v>
      </c>
    </row>
    <row r="1961" spans="1:4" x14ac:dyDescent="0.55000000000000004">
      <c r="A1961" t="s">
        <v>36</v>
      </c>
      <c r="B1961" t="s">
        <v>5</v>
      </c>
      <c r="C1961">
        <v>2060</v>
      </c>
      <c r="D1961">
        <v>14354000</v>
      </c>
    </row>
    <row r="1962" spans="1:4" x14ac:dyDescent="0.55000000000000004">
      <c r="A1962" t="s">
        <v>36</v>
      </c>
      <c r="B1962" t="s">
        <v>5</v>
      </c>
      <c r="C1962">
        <v>2061</v>
      </c>
      <c r="D1962">
        <v>11374000</v>
      </c>
    </row>
    <row r="1963" spans="1:4" x14ac:dyDescent="0.55000000000000004">
      <c r="A1963" t="s">
        <v>36</v>
      </c>
      <c r="B1963" t="s">
        <v>5</v>
      </c>
      <c r="C1963">
        <v>2062</v>
      </c>
      <c r="D1963">
        <v>9009000</v>
      </c>
    </row>
    <row r="1964" spans="1:4" x14ac:dyDescent="0.55000000000000004">
      <c r="A1964" t="s">
        <v>36</v>
      </c>
      <c r="B1964" t="s">
        <v>5</v>
      </c>
      <c r="C1964">
        <v>2063</v>
      </c>
      <c r="D1964">
        <v>7132000</v>
      </c>
    </row>
    <row r="1965" spans="1:4" x14ac:dyDescent="0.55000000000000004">
      <c r="A1965" t="s">
        <v>36</v>
      </c>
      <c r="B1965" t="s">
        <v>5</v>
      </c>
      <c r="C1965">
        <v>2064</v>
      </c>
      <c r="D1965">
        <v>5644000</v>
      </c>
    </row>
    <row r="1966" spans="1:4" x14ac:dyDescent="0.55000000000000004">
      <c r="A1966" t="s">
        <v>36</v>
      </c>
      <c r="B1966" t="s">
        <v>5</v>
      </c>
      <c r="C1966">
        <v>2065</v>
      </c>
      <c r="D1966">
        <v>4464000</v>
      </c>
    </row>
    <row r="1967" spans="1:4" x14ac:dyDescent="0.55000000000000004">
      <c r="A1967" t="s">
        <v>36</v>
      </c>
      <c r="B1967" t="s">
        <v>5</v>
      </c>
      <c r="C1967">
        <v>2066</v>
      </c>
      <c r="D1967">
        <v>3530000</v>
      </c>
    </row>
    <row r="1968" spans="1:4" x14ac:dyDescent="0.55000000000000004">
      <c r="A1968" t="s">
        <v>36</v>
      </c>
      <c r="B1968" t="s">
        <v>5</v>
      </c>
      <c r="C1968">
        <v>2067</v>
      </c>
      <c r="D1968">
        <v>2790000</v>
      </c>
    </row>
    <row r="1969" spans="1:4" x14ac:dyDescent="0.55000000000000004">
      <c r="A1969" t="s">
        <v>36</v>
      </c>
      <c r="B1969" t="s">
        <v>5</v>
      </c>
      <c r="C1969">
        <v>2068</v>
      </c>
      <c r="D1969">
        <v>2204000</v>
      </c>
    </row>
    <row r="1970" spans="1:4" x14ac:dyDescent="0.55000000000000004">
      <c r="A1970" t="s">
        <v>36</v>
      </c>
      <c r="B1970" t="s">
        <v>5</v>
      </c>
      <c r="C1970">
        <v>2069</v>
      </c>
      <c r="D1970">
        <v>1741000</v>
      </c>
    </row>
    <row r="1971" spans="1:4" x14ac:dyDescent="0.55000000000000004">
      <c r="A1971" t="s">
        <v>36</v>
      </c>
      <c r="B1971" t="s">
        <v>5</v>
      </c>
      <c r="C1971">
        <v>2070</v>
      </c>
      <c r="D1971">
        <v>1374000</v>
      </c>
    </row>
    <row r="1972" spans="1:4" x14ac:dyDescent="0.55000000000000004">
      <c r="A1972" t="s">
        <v>36</v>
      </c>
      <c r="B1972" t="s">
        <v>5</v>
      </c>
      <c r="C1972">
        <v>2071</v>
      </c>
      <c r="D1972">
        <v>1085000</v>
      </c>
    </row>
    <row r="1973" spans="1:4" x14ac:dyDescent="0.55000000000000004">
      <c r="A1973" t="s">
        <v>36</v>
      </c>
      <c r="B1973" t="s">
        <v>5</v>
      </c>
      <c r="C1973">
        <v>2072</v>
      </c>
      <c r="D1973">
        <v>856000</v>
      </c>
    </row>
    <row r="1974" spans="1:4" x14ac:dyDescent="0.55000000000000004">
      <c r="A1974" t="s">
        <v>36</v>
      </c>
      <c r="B1974" t="s">
        <v>5</v>
      </c>
      <c r="C1974">
        <v>2073</v>
      </c>
      <c r="D1974">
        <v>675000</v>
      </c>
    </row>
    <row r="1975" spans="1:4" x14ac:dyDescent="0.55000000000000004">
      <c r="A1975" t="s">
        <v>36</v>
      </c>
      <c r="B1975" t="s">
        <v>5</v>
      </c>
      <c r="C1975">
        <v>2074</v>
      </c>
      <c r="D1975">
        <v>532000</v>
      </c>
    </row>
    <row r="1976" spans="1:4" x14ac:dyDescent="0.55000000000000004">
      <c r="A1976" t="s">
        <v>36</v>
      </c>
      <c r="B1976" t="s">
        <v>5</v>
      </c>
      <c r="C1976">
        <v>2075</v>
      </c>
      <c r="D1976">
        <v>420000</v>
      </c>
    </row>
    <row r="1977" spans="1:4" x14ac:dyDescent="0.55000000000000004">
      <c r="A1977" t="s">
        <v>36</v>
      </c>
      <c r="B1977" t="s">
        <v>5</v>
      </c>
      <c r="C1977">
        <v>2076</v>
      </c>
      <c r="D1977">
        <v>331000</v>
      </c>
    </row>
    <row r="1978" spans="1:4" x14ac:dyDescent="0.55000000000000004">
      <c r="A1978" t="s">
        <v>36</v>
      </c>
      <c r="B1978" t="s">
        <v>5</v>
      </c>
      <c r="C1978">
        <v>2077</v>
      </c>
      <c r="D1978">
        <v>261000</v>
      </c>
    </row>
    <row r="1979" spans="1:4" x14ac:dyDescent="0.55000000000000004">
      <c r="A1979" t="s">
        <v>36</v>
      </c>
      <c r="B1979" t="s">
        <v>5</v>
      </c>
      <c r="C1979">
        <v>2078</v>
      </c>
      <c r="D1979">
        <v>205000</v>
      </c>
    </row>
    <row r="1980" spans="1:4" x14ac:dyDescent="0.55000000000000004">
      <c r="A1980" t="s">
        <v>36</v>
      </c>
      <c r="B1980" t="s">
        <v>5</v>
      </c>
      <c r="C1980">
        <v>2079</v>
      </c>
      <c r="D1980">
        <v>162000</v>
      </c>
    </row>
    <row r="1981" spans="1:4" x14ac:dyDescent="0.55000000000000004">
      <c r="A1981" t="s">
        <v>36</v>
      </c>
      <c r="B1981" t="s">
        <v>5</v>
      </c>
      <c r="C1981">
        <v>2080</v>
      </c>
      <c r="D1981">
        <v>127000</v>
      </c>
    </row>
    <row r="1982" spans="1:4" x14ac:dyDescent="0.55000000000000004">
      <c r="A1982" t="s">
        <v>36</v>
      </c>
      <c r="B1982" t="s">
        <v>5</v>
      </c>
      <c r="C1982">
        <v>2081</v>
      </c>
      <c r="D1982">
        <v>100000</v>
      </c>
    </row>
    <row r="1983" spans="1:4" x14ac:dyDescent="0.55000000000000004">
      <c r="A1983" t="s">
        <v>36</v>
      </c>
      <c r="B1983" t="s">
        <v>5</v>
      </c>
      <c r="C1983">
        <v>2082</v>
      </c>
      <c r="D1983">
        <v>79000</v>
      </c>
    </row>
    <row r="1984" spans="1:4" x14ac:dyDescent="0.55000000000000004">
      <c r="A1984" t="s">
        <v>36</v>
      </c>
      <c r="B1984" t="s">
        <v>5</v>
      </c>
      <c r="C1984">
        <v>2083</v>
      </c>
      <c r="D1984">
        <v>62000</v>
      </c>
    </row>
    <row r="1985" spans="1:4" x14ac:dyDescent="0.55000000000000004">
      <c r="A1985" t="s">
        <v>36</v>
      </c>
      <c r="B1985" t="s">
        <v>5</v>
      </c>
      <c r="C1985">
        <v>2084</v>
      </c>
      <c r="D1985">
        <v>49000</v>
      </c>
    </row>
    <row r="1986" spans="1:4" x14ac:dyDescent="0.55000000000000004">
      <c r="A1986" t="s">
        <v>36</v>
      </c>
      <c r="B1986" t="s">
        <v>5</v>
      </c>
      <c r="C1986">
        <v>2085</v>
      </c>
      <c r="D1986">
        <v>38000</v>
      </c>
    </row>
    <row r="1987" spans="1:4" x14ac:dyDescent="0.55000000000000004">
      <c r="A1987" t="s">
        <v>36</v>
      </c>
      <c r="B1987" t="s">
        <v>5</v>
      </c>
      <c r="C1987">
        <v>2086</v>
      </c>
      <c r="D1987">
        <v>30000</v>
      </c>
    </row>
    <row r="1988" spans="1:4" x14ac:dyDescent="0.55000000000000004">
      <c r="A1988" t="s">
        <v>36</v>
      </c>
      <c r="B1988" t="s">
        <v>5</v>
      </c>
      <c r="C1988">
        <v>2087</v>
      </c>
      <c r="D1988">
        <v>24000</v>
      </c>
    </row>
    <row r="1989" spans="1:4" x14ac:dyDescent="0.55000000000000004">
      <c r="A1989" t="s">
        <v>36</v>
      </c>
      <c r="B1989" t="s">
        <v>5</v>
      </c>
      <c r="C1989">
        <v>2088</v>
      </c>
      <c r="D1989">
        <v>19000</v>
      </c>
    </row>
    <row r="1990" spans="1:4" x14ac:dyDescent="0.55000000000000004">
      <c r="A1990" t="s">
        <v>36</v>
      </c>
      <c r="B1990" t="s">
        <v>5</v>
      </c>
      <c r="C1990">
        <v>2089</v>
      </c>
      <c r="D1990">
        <v>15000</v>
      </c>
    </row>
    <row r="1991" spans="1:4" x14ac:dyDescent="0.55000000000000004">
      <c r="A1991" t="s">
        <v>36</v>
      </c>
      <c r="B1991" t="s">
        <v>5</v>
      </c>
      <c r="C1991">
        <v>2090</v>
      </c>
      <c r="D1991">
        <v>11000</v>
      </c>
    </row>
    <row r="1992" spans="1:4" x14ac:dyDescent="0.55000000000000004">
      <c r="A1992" t="s">
        <v>36</v>
      </c>
      <c r="B1992" t="s">
        <v>5</v>
      </c>
      <c r="C1992">
        <v>2091</v>
      </c>
      <c r="D1992">
        <v>9000</v>
      </c>
    </row>
    <row r="1993" spans="1:4" x14ac:dyDescent="0.55000000000000004">
      <c r="A1993" t="s">
        <v>36</v>
      </c>
      <c r="B1993" t="s">
        <v>5</v>
      </c>
      <c r="C1993">
        <v>2092</v>
      </c>
      <c r="D1993">
        <v>7000</v>
      </c>
    </row>
    <row r="1994" spans="1:4" x14ac:dyDescent="0.55000000000000004">
      <c r="A1994" t="s">
        <v>36</v>
      </c>
      <c r="B1994" t="s">
        <v>5</v>
      </c>
      <c r="C1994">
        <v>2093</v>
      </c>
      <c r="D1994">
        <v>6000</v>
      </c>
    </row>
    <row r="1995" spans="1:4" x14ac:dyDescent="0.55000000000000004">
      <c r="A1995" t="s">
        <v>36</v>
      </c>
      <c r="B1995" t="s">
        <v>5</v>
      </c>
      <c r="C1995">
        <v>2094</v>
      </c>
      <c r="D1995">
        <v>4000</v>
      </c>
    </row>
    <row r="1996" spans="1:4" x14ac:dyDescent="0.55000000000000004">
      <c r="A1996" t="s">
        <v>36</v>
      </c>
      <c r="B1996" t="s">
        <v>5</v>
      </c>
      <c r="C1996">
        <v>2095</v>
      </c>
      <c r="D1996">
        <v>3000</v>
      </c>
    </row>
    <row r="1997" spans="1:4" x14ac:dyDescent="0.55000000000000004">
      <c r="A1997" t="s">
        <v>36</v>
      </c>
      <c r="B1997" t="s">
        <v>5</v>
      </c>
      <c r="C1997">
        <v>2096</v>
      </c>
      <c r="D1997">
        <v>3000</v>
      </c>
    </row>
    <row r="1998" spans="1:4" x14ac:dyDescent="0.55000000000000004">
      <c r="A1998" t="s">
        <v>36</v>
      </c>
      <c r="B1998" t="s">
        <v>5</v>
      </c>
      <c r="C1998">
        <v>2097</v>
      </c>
      <c r="D1998">
        <v>2000</v>
      </c>
    </row>
    <row r="1999" spans="1:4" x14ac:dyDescent="0.55000000000000004">
      <c r="A1999" t="s">
        <v>36</v>
      </c>
      <c r="B1999" t="s">
        <v>5</v>
      </c>
      <c r="C1999">
        <v>2098</v>
      </c>
      <c r="D1999">
        <v>2000</v>
      </c>
    </row>
    <row r="2000" spans="1:4" x14ac:dyDescent="0.55000000000000004">
      <c r="A2000" t="s">
        <v>36</v>
      </c>
      <c r="B2000" t="s">
        <v>5</v>
      </c>
      <c r="C2000">
        <v>2099</v>
      </c>
      <c r="D2000">
        <v>1000</v>
      </c>
    </row>
    <row r="2001" spans="1:4" x14ac:dyDescent="0.55000000000000004">
      <c r="A2001" t="s">
        <v>36</v>
      </c>
      <c r="B2001" t="s">
        <v>5</v>
      </c>
      <c r="C2001">
        <v>2100</v>
      </c>
      <c r="D2001">
        <v>1000</v>
      </c>
    </row>
    <row r="2002" spans="1:4" x14ac:dyDescent="0.55000000000000004">
      <c r="A2002" t="s">
        <v>37</v>
      </c>
      <c r="B2002" t="s">
        <v>5</v>
      </c>
      <c r="C2002">
        <v>2020</v>
      </c>
      <c r="D2002">
        <v>42332380000</v>
      </c>
    </row>
    <row r="2003" spans="1:4" x14ac:dyDescent="0.55000000000000004">
      <c r="A2003" t="s">
        <v>37</v>
      </c>
      <c r="B2003" t="s">
        <v>5</v>
      </c>
      <c r="C2003">
        <v>2021</v>
      </c>
      <c r="D2003">
        <v>41042410000</v>
      </c>
    </row>
    <row r="2004" spans="1:4" x14ac:dyDescent="0.55000000000000004">
      <c r="A2004" t="s">
        <v>37</v>
      </c>
      <c r="B2004" t="s">
        <v>5</v>
      </c>
      <c r="C2004">
        <v>2022</v>
      </c>
      <c r="D2004">
        <v>37693740000</v>
      </c>
    </row>
    <row r="2005" spans="1:4" x14ac:dyDescent="0.55000000000000004">
      <c r="A2005" t="s">
        <v>37</v>
      </c>
      <c r="B2005" t="s">
        <v>5</v>
      </c>
      <c r="C2005">
        <v>2023</v>
      </c>
      <c r="D2005">
        <v>33411095000</v>
      </c>
    </row>
    <row r="2006" spans="1:4" x14ac:dyDescent="0.55000000000000004">
      <c r="A2006" t="s">
        <v>37</v>
      </c>
      <c r="B2006" t="s">
        <v>5</v>
      </c>
      <c r="C2006">
        <v>2024</v>
      </c>
      <c r="D2006">
        <v>28881742000</v>
      </c>
    </row>
    <row r="2007" spans="1:4" x14ac:dyDescent="0.55000000000000004">
      <c r="A2007" t="s">
        <v>37</v>
      </c>
      <c r="B2007" t="s">
        <v>5</v>
      </c>
      <c r="C2007">
        <v>2025</v>
      </c>
      <c r="D2007">
        <v>24504893000</v>
      </c>
    </row>
    <row r="2008" spans="1:4" x14ac:dyDescent="0.55000000000000004">
      <c r="A2008" t="s">
        <v>37</v>
      </c>
      <c r="B2008" t="s">
        <v>5</v>
      </c>
      <c r="C2008">
        <v>2026</v>
      </c>
      <c r="D2008">
        <v>20493490000</v>
      </c>
    </row>
    <row r="2009" spans="1:4" x14ac:dyDescent="0.55000000000000004">
      <c r="A2009" t="s">
        <v>37</v>
      </c>
      <c r="B2009" t="s">
        <v>5</v>
      </c>
      <c r="C2009">
        <v>2027</v>
      </c>
      <c r="D2009">
        <v>16942914000</v>
      </c>
    </row>
    <row r="2010" spans="1:4" x14ac:dyDescent="0.55000000000000004">
      <c r="A2010" t="s">
        <v>37</v>
      </c>
      <c r="B2010" t="s">
        <v>5</v>
      </c>
      <c r="C2010">
        <v>2028</v>
      </c>
      <c r="D2010">
        <v>13876853000</v>
      </c>
    </row>
    <row r="2011" spans="1:4" x14ac:dyDescent="0.55000000000000004">
      <c r="A2011" t="s">
        <v>37</v>
      </c>
      <c r="B2011" t="s">
        <v>5</v>
      </c>
      <c r="C2011">
        <v>2029</v>
      </c>
      <c r="D2011">
        <v>11277490000</v>
      </c>
    </row>
    <row r="2012" spans="1:4" x14ac:dyDescent="0.55000000000000004">
      <c r="A2012" t="s">
        <v>37</v>
      </c>
      <c r="B2012" t="s">
        <v>5</v>
      </c>
      <c r="C2012">
        <v>2030</v>
      </c>
      <c r="D2012">
        <v>9104991000</v>
      </c>
    </row>
    <row r="2013" spans="1:4" x14ac:dyDescent="0.55000000000000004">
      <c r="A2013" t="s">
        <v>37</v>
      </c>
      <c r="B2013" t="s">
        <v>5</v>
      </c>
      <c r="C2013">
        <v>2031</v>
      </c>
      <c r="D2013">
        <v>7309788000</v>
      </c>
    </row>
    <row r="2014" spans="1:4" x14ac:dyDescent="0.55000000000000004">
      <c r="A2014" t="s">
        <v>37</v>
      </c>
      <c r="B2014" t="s">
        <v>5</v>
      </c>
      <c r="C2014">
        <v>2032</v>
      </c>
      <c r="D2014">
        <v>5840061400</v>
      </c>
    </row>
    <row r="2015" spans="1:4" x14ac:dyDescent="0.55000000000000004">
      <c r="A2015" t="s">
        <v>37</v>
      </c>
      <c r="B2015" t="s">
        <v>5</v>
      </c>
      <c r="C2015">
        <v>2033</v>
      </c>
      <c r="D2015">
        <v>4646052000</v>
      </c>
    </row>
    <row r="2016" spans="1:4" x14ac:dyDescent="0.55000000000000004">
      <c r="A2016" t="s">
        <v>37</v>
      </c>
      <c r="B2016" t="s">
        <v>5</v>
      </c>
      <c r="C2016">
        <v>2034</v>
      </c>
      <c r="D2016">
        <v>3682342100</v>
      </c>
    </row>
    <row r="2017" spans="1:4" x14ac:dyDescent="0.55000000000000004">
      <c r="A2017" t="s">
        <v>37</v>
      </c>
      <c r="B2017" t="s">
        <v>5</v>
      </c>
      <c r="C2017">
        <v>2035</v>
      </c>
      <c r="D2017">
        <v>2908840000</v>
      </c>
    </row>
    <row r="2018" spans="1:4" x14ac:dyDescent="0.55000000000000004">
      <c r="A2018" t="s">
        <v>37</v>
      </c>
      <c r="B2018" t="s">
        <v>5</v>
      </c>
      <c r="C2018">
        <v>2036</v>
      </c>
      <c r="D2018">
        <v>2290997000</v>
      </c>
    </row>
    <row r="2019" spans="1:4" x14ac:dyDescent="0.55000000000000004">
      <c r="A2019" t="s">
        <v>37</v>
      </c>
      <c r="B2019" t="s">
        <v>5</v>
      </c>
      <c r="C2019">
        <v>2037</v>
      </c>
      <c r="D2019">
        <v>1799569000</v>
      </c>
    </row>
    <row r="2020" spans="1:4" x14ac:dyDescent="0.55000000000000004">
      <c r="A2020" t="s">
        <v>37</v>
      </c>
      <c r="B2020" t="s">
        <v>5</v>
      </c>
      <c r="C2020">
        <v>2038</v>
      </c>
      <c r="D2020">
        <v>1410143000</v>
      </c>
    </row>
    <row r="2021" spans="1:4" x14ac:dyDescent="0.55000000000000004">
      <c r="A2021" t="s">
        <v>37</v>
      </c>
      <c r="B2021" t="s">
        <v>5</v>
      </c>
      <c r="C2021">
        <v>2039</v>
      </c>
      <c r="D2021">
        <v>1102565000</v>
      </c>
    </row>
    <row r="2022" spans="1:4" x14ac:dyDescent="0.55000000000000004">
      <c r="A2022" t="s">
        <v>37</v>
      </c>
      <c r="B2022" t="s">
        <v>5</v>
      </c>
      <c r="C2022">
        <v>2040</v>
      </c>
      <c r="D2022">
        <v>860350000</v>
      </c>
    </row>
    <row r="2023" spans="1:4" x14ac:dyDescent="0.55000000000000004">
      <c r="A2023" t="s">
        <v>37</v>
      </c>
      <c r="B2023" t="s">
        <v>5</v>
      </c>
      <c r="C2023">
        <v>2041</v>
      </c>
      <c r="D2023">
        <v>670115000</v>
      </c>
    </row>
    <row r="2024" spans="1:4" x14ac:dyDescent="0.55000000000000004">
      <c r="A2024" t="s">
        <v>37</v>
      </c>
      <c r="B2024" t="s">
        <v>5</v>
      </c>
      <c r="C2024">
        <v>2042</v>
      </c>
      <c r="D2024">
        <v>521063970</v>
      </c>
    </row>
    <row r="2025" spans="1:4" x14ac:dyDescent="0.55000000000000004">
      <c r="A2025" t="s">
        <v>37</v>
      </c>
      <c r="B2025" t="s">
        <v>5</v>
      </c>
      <c r="C2025">
        <v>2043</v>
      </c>
      <c r="D2025">
        <v>404535000</v>
      </c>
    </row>
    <row r="2026" spans="1:4" x14ac:dyDescent="0.55000000000000004">
      <c r="A2026" t="s">
        <v>37</v>
      </c>
      <c r="B2026" t="s">
        <v>5</v>
      </c>
      <c r="C2026">
        <v>2044</v>
      </c>
      <c r="D2026">
        <v>313615000</v>
      </c>
    </row>
    <row r="2027" spans="1:4" x14ac:dyDescent="0.55000000000000004">
      <c r="A2027" t="s">
        <v>37</v>
      </c>
      <c r="B2027" t="s">
        <v>5</v>
      </c>
      <c r="C2027">
        <v>2045</v>
      </c>
      <c r="D2027">
        <v>242804000</v>
      </c>
    </row>
    <row r="2028" spans="1:4" x14ac:dyDescent="0.55000000000000004">
      <c r="A2028" t="s">
        <v>37</v>
      </c>
      <c r="B2028" t="s">
        <v>5</v>
      </c>
      <c r="C2028">
        <v>2046</v>
      </c>
      <c r="D2028">
        <v>187747000</v>
      </c>
    </row>
    <row r="2029" spans="1:4" x14ac:dyDescent="0.55000000000000004">
      <c r="A2029" t="s">
        <v>37</v>
      </c>
      <c r="B2029" t="s">
        <v>5</v>
      </c>
      <c r="C2029">
        <v>2047</v>
      </c>
      <c r="D2029">
        <v>145006990</v>
      </c>
    </row>
    <row r="2030" spans="1:4" x14ac:dyDescent="0.55000000000000004">
      <c r="A2030" t="s">
        <v>37</v>
      </c>
      <c r="B2030" t="s">
        <v>5</v>
      </c>
      <c r="C2030">
        <v>2048</v>
      </c>
      <c r="D2030">
        <v>111874000</v>
      </c>
    </row>
    <row r="2031" spans="1:4" x14ac:dyDescent="0.55000000000000004">
      <c r="A2031" t="s">
        <v>37</v>
      </c>
      <c r="B2031" t="s">
        <v>5</v>
      </c>
      <c r="C2031">
        <v>2049</v>
      </c>
      <c r="D2031">
        <v>86225000</v>
      </c>
    </row>
    <row r="2032" spans="1:4" x14ac:dyDescent="0.55000000000000004">
      <c r="A2032" t="s">
        <v>37</v>
      </c>
      <c r="B2032" t="s">
        <v>5</v>
      </c>
      <c r="C2032">
        <v>2050</v>
      </c>
      <c r="D2032">
        <v>66391996</v>
      </c>
    </row>
    <row r="2033" spans="1:4" x14ac:dyDescent="0.55000000000000004">
      <c r="A2033" t="s">
        <v>37</v>
      </c>
      <c r="B2033" t="s">
        <v>5</v>
      </c>
      <c r="C2033">
        <v>2051</v>
      </c>
      <c r="D2033">
        <v>51075000</v>
      </c>
    </row>
    <row r="2034" spans="1:4" x14ac:dyDescent="0.55000000000000004">
      <c r="A2034" t="s">
        <v>37</v>
      </c>
      <c r="B2034" t="s">
        <v>5</v>
      </c>
      <c r="C2034">
        <v>2052</v>
      </c>
      <c r="D2034">
        <v>39259000</v>
      </c>
    </row>
    <row r="2035" spans="1:4" x14ac:dyDescent="0.55000000000000004">
      <c r="A2035" t="s">
        <v>37</v>
      </c>
      <c r="B2035" t="s">
        <v>5</v>
      </c>
      <c r="C2035">
        <v>2053</v>
      </c>
      <c r="D2035">
        <v>30152000</v>
      </c>
    </row>
    <row r="2036" spans="1:4" x14ac:dyDescent="0.55000000000000004">
      <c r="A2036" t="s">
        <v>37</v>
      </c>
      <c r="B2036" t="s">
        <v>5</v>
      </c>
      <c r="C2036">
        <v>2054</v>
      </c>
      <c r="D2036">
        <v>23140000</v>
      </c>
    </row>
    <row r="2037" spans="1:4" x14ac:dyDescent="0.55000000000000004">
      <c r="A2037" t="s">
        <v>37</v>
      </c>
      <c r="B2037" t="s">
        <v>5</v>
      </c>
      <c r="C2037">
        <v>2055</v>
      </c>
      <c r="D2037">
        <v>17746000</v>
      </c>
    </row>
    <row r="2038" spans="1:4" x14ac:dyDescent="0.55000000000000004">
      <c r="A2038" t="s">
        <v>37</v>
      </c>
      <c r="B2038" t="s">
        <v>5</v>
      </c>
      <c r="C2038">
        <v>2056</v>
      </c>
      <c r="D2038">
        <v>13600000</v>
      </c>
    </row>
    <row r="2039" spans="1:4" x14ac:dyDescent="0.55000000000000004">
      <c r="A2039" t="s">
        <v>37</v>
      </c>
      <c r="B2039" t="s">
        <v>5</v>
      </c>
      <c r="C2039">
        <v>2057</v>
      </c>
      <c r="D2039">
        <v>10416000</v>
      </c>
    </row>
    <row r="2040" spans="1:4" x14ac:dyDescent="0.55000000000000004">
      <c r="A2040" t="s">
        <v>37</v>
      </c>
      <c r="B2040" t="s">
        <v>5</v>
      </c>
      <c r="C2040">
        <v>2058</v>
      </c>
      <c r="D2040">
        <v>7973000</v>
      </c>
    </row>
    <row r="2041" spans="1:4" x14ac:dyDescent="0.55000000000000004">
      <c r="A2041" t="s">
        <v>37</v>
      </c>
      <c r="B2041" t="s">
        <v>5</v>
      </c>
      <c r="C2041">
        <v>2059</v>
      </c>
      <c r="D2041">
        <v>6099000</v>
      </c>
    </row>
    <row r="2042" spans="1:4" x14ac:dyDescent="0.55000000000000004">
      <c r="A2042" t="s">
        <v>37</v>
      </c>
      <c r="B2042" t="s">
        <v>5</v>
      </c>
      <c r="C2042">
        <v>2060</v>
      </c>
      <c r="D2042">
        <v>4663000</v>
      </c>
    </row>
    <row r="2043" spans="1:4" x14ac:dyDescent="0.55000000000000004">
      <c r="A2043" t="s">
        <v>37</v>
      </c>
      <c r="B2043" t="s">
        <v>5</v>
      </c>
      <c r="C2043">
        <v>2061</v>
      </c>
      <c r="D2043">
        <v>3563000</v>
      </c>
    </row>
    <row r="2044" spans="1:4" x14ac:dyDescent="0.55000000000000004">
      <c r="A2044" t="s">
        <v>37</v>
      </c>
      <c r="B2044" t="s">
        <v>5</v>
      </c>
      <c r="C2044">
        <v>2062</v>
      </c>
      <c r="D2044">
        <v>2721000</v>
      </c>
    </row>
    <row r="2045" spans="1:4" x14ac:dyDescent="0.55000000000000004">
      <c r="A2045" t="s">
        <v>37</v>
      </c>
      <c r="B2045" t="s">
        <v>5</v>
      </c>
      <c r="C2045">
        <v>2063</v>
      </c>
      <c r="D2045">
        <v>2077000</v>
      </c>
    </row>
    <row r="2046" spans="1:4" x14ac:dyDescent="0.55000000000000004">
      <c r="A2046" t="s">
        <v>37</v>
      </c>
      <c r="B2046" t="s">
        <v>5</v>
      </c>
      <c r="C2046">
        <v>2064</v>
      </c>
      <c r="D2046">
        <v>1585000</v>
      </c>
    </row>
    <row r="2047" spans="1:4" x14ac:dyDescent="0.55000000000000004">
      <c r="A2047" t="s">
        <v>37</v>
      </c>
      <c r="B2047" t="s">
        <v>5</v>
      </c>
      <c r="C2047">
        <v>2065</v>
      </c>
      <c r="D2047">
        <v>1209000</v>
      </c>
    </row>
    <row r="2048" spans="1:4" x14ac:dyDescent="0.55000000000000004">
      <c r="A2048" t="s">
        <v>37</v>
      </c>
      <c r="B2048" t="s">
        <v>5</v>
      </c>
      <c r="C2048">
        <v>2066</v>
      </c>
      <c r="D2048">
        <v>922000</v>
      </c>
    </row>
    <row r="2049" spans="1:4" x14ac:dyDescent="0.55000000000000004">
      <c r="A2049" t="s">
        <v>37</v>
      </c>
      <c r="B2049" t="s">
        <v>5</v>
      </c>
      <c r="C2049">
        <v>2067</v>
      </c>
      <c r="D2049">
        <v>702000</v>
      </c>
    </row>
    <row r="2050" spans="1:4" x14ac:dyDescent="0.55000000000000004">
      <c r="A2050" t="s">
        <v>37</v>
      </c>
      <c r="B2050" t="s">
        <v>5</v>
      </c>
      <c r="C2050">
        <v>2068</v>
      </c>
      <c r="D2050">
        <v>535000</v>
      </c>
    </row>
    <row r="2051" spans="1:4" x14ac:dyDescent="0.55000000000000004">
      <c r="A2051" t="s">
        <v>37</v>
      </c>
      <c r="B2051" t="s">
        <v>5</v>
      </c>
      <c r="C2051">
        <v>2069</v>
      </c>
      <c r="D2051">
        <v>407000</v>
      </c>
    </row>
    <row r="2052" spans="1:4" x14ac:dyDescent="0.55000000000000004">
      <c r="A2052" t="s">
        <v>37</v>
      </c>
      <c r="B2052" t="s">
        <v>5</v>
      </c>
      <c r="C2052">
        <v>2070</v>
      </c>
      <c r="D2052">
        <v>310000</v>
      </c>
    </row>
    <row r="2053" spans="1:4" x14ac:dyDescent="0.55000000000000004">
      <c r="A2053" t="s">
        <v>37</v>
      </c>
      <c r="B2053" t="s">
        <v>5</v>
      </c>
      <c r="C2053">
        <v>2071</v>
      </c>
      <c r="D2053">
        <v>236000</v>
      </c>
    </row>
    <row r="2054" spans="1:4" x14ac:dyDescent="0.55000000000000004">
      <c r="A2054" t="s">
        <v>37</v>
      </c>
      <c r="B2054" t="s">
        <v>5</v>
      </c>
      <c r="C2054">
        <v>2072</v>
      </c>
      <c r="D2054">
        <v>179000</v>
      </c>
    </row>
    <row r="2055" spans="1:4" x14ac:dyDescent="0.55000000000000004">
      <c r="A2055" t="s">
        <v>37</v>
      </c>
      <c r="B2055" t="s">
        <v>5</v>
      </c>
      <c r="C2055">
        <v>2073</v>
      </c>
      <c r="D2055">
        <v>136000</v>
      </c>
    </row>
    <row r="2056" spans="1:4" x14ac:dyDescent="0.55000000000000004">
      <c r="A2056" t="s">
        <v>37</v>
      </c>
      <c r="B2056" t="s">
        <v>5</v>
      </c>
      <c r="C2056">
        <v>2074</v>
      </c>
      <c r="D2056">
        <v>104000</v>
      </c>
    </row>
    <row r="2057" spans="1:4" x14ac:dyDescent="0.55000000000000004">
      <c r="A2057" t="s">
        <v>37</v>
      </c>
      <c r="B2057" t="s">
        <v>5</v>
      </c>
      <c r="C2057">
        <v>2075</v>
      </c>
      <c r="D2057">
        <v>79000</v>
      </c>
    </row>
    <row r="2058" spans="1:4" x14ac:dyDescent="0.55000000000000004">
      <c r="A2058" t="s">
        <v>37</v>
      </c>
      <c r="B2058" t="s">
        <v>5</v>
      </c>
      <c r="C2058">
        <v>2076</v>
      </c>
      <c r="D2058">
        <v>60000</v>
      </c>
    </row>
    <row r="2059" spans="1:4" x14ac:dyDescent="0.55000000000000004">
      <c r="A2059" t="s">
        <v>37</v>
      </c>
      <c r="B2059" t="s">
        <v>5</v>
      </c>
      <c r="C2059">
        <v>2077</v>
      </c>
      <c r="D2059">
        <v>45000</v>
      </c>
    </row>
    <row r="2060" spans="1:4" x14ac:dyDescent="0.55000000000000004">
      <c r="A2060" t="s">
        <v>37</v>
      </c>
      <c r="B2060" t="s">
        <v>5</v>
      </c>
      <c r="C2060">
        <v>2078</v>
      </c>
      <c r="D2060">
        <v>35000</v>
      </c>
    </row>
    <row r="2061" spans="1:4" x14ac:dyDescent="0.55000000000000004">
      <c r="A2061" t="s">
        <v>37</v>
      </c>
      <c r="B2061" t="s">
        <v>5</v>
      </c>
      <c r="C2061">
        <v>2079</v>
      </c>
      <c r="D2061">
        <v>26000</v>
      </c>
    </row>
    <row r="2062" spans="1:4" x14ac:dyDescent="0.55000000000000004">
      <c r="A2062" t="s">
        <v>37</v>
      </c>
      <c r="B2062" t="s">
        <v>5</v>
      </c>
      <c r="C2062">
        <v>2080</v>
      </c>
      <c r="D2062">
        <v>20000</v>
      </c>
    </row>
    <row r="2063" spans="1:4" x14ac:dyDescent="0.55000000000000004">
      <c r="A2063" t="s">
        <v>37</v>
      </c>
      <c r="B2063" t="s">
        <v>5</v>
      </c>
      <c r="C2063">
        <v>2081</v>
      </c>
      <c r="D2063">
        <v>15000</v>
      </c>
    </row>
    <row r="2064" spans="1:4" x14ac:dyDescent="0.55000000000000004">
      <c r="A2064" t="s">
        <v>37</v>
      </c>
      <c r="B2064" t="s">
        <v>5</v>
      </c>
      <c r="C2064">
        <v>2082</v>
      </c>
      <c r="D2064">
        <v>11000</v>
      </c>
    </row>
    <row r="2065" spans="1:4" x14ac:dyDescent="0.55000000000000004">
      <c r="A2065" t="s">
        <v>37</v>
      </c>
      <c r="B2065" t="s">
        <v>5</v>
      </c>
      <c r="C2065">
        <v>2083</v>
      </c>
      <c r="D2065">
        <v>9000</v>
      </c>
    </row>
    <row r="2066" spans="1:4" x14ac:dyDescent="0.55000000000000004">
      <c r="A2066" t="s">
        <v>37</v>
      </c>
      <c r="B2066" t="s">
        <v>5</v>
      </c>
      <c r="C2066">
        <v>2084</v>
      </c>
      <c r="D2066">
        <v>7000</v>
      </c>
    </row>
    <row r="2067" spans="1:4" x14ac:dyDescent="0.55000000000000004">
      <c r="A2067" t="s">
        <v>37</v>
      </c>
      <c r="B2067" t="s">
        <v>5</v>
      </c>
      <c r="C2067">
        <v>2085</v>
      </c>
      <c r="D2067">
        <v>5000</v>
      </c>
    </row>
    <row r="2068" spans="1:4" x14ac:dyDescent="0.55000000000000004">
      <c r="A2068" t="s">
        <v>37</v>
      </c>
      <c r="B2068" t="s">
        <v>5</v>
      </c>
      <c r="C2068">
        <v>2086</v>
      </c>
      <c r="D2068">
        <v>4000</v>
      </c>
    </row>
    <row r="2069" spans="1:4" x14ac:dyDescent="0.55000000000000004">
      <c r="A2069" t="s">
        <v>37</v>
      </c>
      <c r="B2069" t="s">
        <v>5</v>
      </c>
      <c r="C2069">
        <v>2087</v>
      </c>
      <c r="D2069">
        <v>3000</v>
      </c>
    </row>
    <row r="2070" spans="1:4" x14ac:dyDescent="0.55000000000000004">
      <c r="A2070" t="s">
        <v>37</v>
      </c>
      <c r="B2070" t="s">
        <v>5</v>
      </c>
      <c r="C2070">
        <v>2088</v>
      </c>
      <c r="D2070">
        <v>2000</v>
      </c>
    </row>
    <row r="2071" spans="1:4" x14ac:dyDescent="0.55000000000000004">
      <c r="A2071" t="s">
        <v>37</v>
      </c>
      <c r="B2071" t="s">
        <v>5</v>
      </c>
      <c r="C2071">
        <v>2089</v>
      </c>
      <c r="D2071">
        <v>2000</v>
      </c>
    </row>
    <row r="2072" spans="1:4" x14ac:dyDescent="0.55000000000000004">
      <c r="A2072" t="s">
        <v>37</v>
      </c>
      <c r="B2072" t="s">
        <v>5</v>
      </c>
      <c r="C2072">
        <v>2090</v>
      </c>
      <c r="D2072">
        <v>1000</v>
      </c>
    </row>
    <row r="2073" spans="1:4" x14ac:dyDescent="0.55000000000000004">
      <c r="A2073" t="s">
        <v>37</v>
      </c>
      <c r="B2073" t="s">
        <v>5</v>
      </c>
      <c r="C2073">
        <v>2091</v>
      </c>
      <c r="D2073">
        <v>1000</v>
      </c>
    </row>
    <row r="2074" spans="1:4" x14ac:dyDescent="0.55000000000000004">
      <c r="A2074" t="s">
        <v>37</v>
      </c>
      <c r="B2074" t="s">
        <v>5</v>
      </c>
      <c r="C2074">
        <v>2092</v>
      </c>
      <c r="D2074">
        <v>1000</v>
      </c>
    </row>
    <row r="2075" spans="1:4" x14ac:dyDescent="0.55000000000000004">
      <c r="A2075" t="s">
        <v>37</v>
      </c>
      <c r="B2075" t="s">
        <v>5</v>
      </c>
      <c r="C2075">
        <v>2093</v>
      </c>
      <c r="D2075">
        <v>1000</v>
      </c>
    </row>
    <row r="2076" spans="1:4" x14ac:dyDescent="0.55000000000000004">
      <c r="A2076" t="s">
        <v>37</v>
      </c>
      <c r="B2076" t="s">
        <v>5</v>
      </c>
      <c r="C2076">
        <v>2094</v>
      </c>
      <c r="D2076">
        <v>0</v>
      </c>
    </row>
    <row r="2077" spans="1:4" x14ac:dyDescent="0.55000000000000004">
      <c r="A2077" t="s">
        <v>37</v>
      </c>
      <c r="B2077" t="s">
        <v>5</v>
      </c>
      <c r="C2077">
        <v>2095</v>
      </c>
      <c r="D2077">
        <v>0</v>
      </c>
    </row>
    <row r="2078" spans="1:4" x14ac:dyDescent="0.55000000000000004">
      <c r="A2078" t="s">
        <v>37</v>
      </c>
      <c r="B2078" t="s">
        <v>5</v>
      </c>
      <c r="C2078">
        <v>2096</v>
      </c>
      <c r="D2078">
        <v>0</v>
      </c>
    </row>
    <row r="2079" spans="1:4" x14ac:dyDescent="0.55000000000000004">
      <c r="A2079" t="s">
        <v>37</v>
      </c>
      <c r="B2079" t="s">
        <v>5</v>
      </c>
      <c r="C2079">
        <v>2097</v>
      </c>
      <c r="D2079">
        <v>0</v>
      </c>
    </row>
    <row r="2080" spans="1:4" x14ac:dyDescent="0.55000000000000004">
      <c r="A2080" t="s">
        <v>37</v>
      </c>
      <c r="B2080" t="s">
        <v>5</v>
      </c>
      <c r="C2080">
        <v>2098</v>
      </c>
      <c r="D2080">
        <v>0</v>
      </c>
    </row>
    <row r="2081" spans="1:4" x14ac:dyDescent="0.55000000000000004">
      <c r="A2081" t="s">
        <v>37</v>
      </c>
      <c r="B2081" t="s">
        <v>5</v>
      </c>
      <c r="C2081">
        <v>2099</v>
      </c>
      <c r="D2081">
        <v>0</v>
      </c>
    </row>
    <row r="2082" spans="1:4" x14ac:dyDescent="0.55000000000000004">
      <c r="A2082" t="s">
        <v>37</v>
      </c>
      <c r="B2082" t="s">
        <v>5</v>
      </c>
      <c r="C2082">
        <v>2100</v>
      </c>
      <c r="D2082">
        <v>0</v>
      </c>
    </row>
    <row r="2083" spans="1:4" x14ac:dyDescent="0.55000000000000004">
      <c r="A2083" t="s">
        <v>38</v>
      </c>
      <c r="B2083" t="s">
        <v>5</v>
      </c>
      <c r="C2083">
        <v>2021</v>
      </c>
      <c r="D2083">
        <v>42332380000</v>
      </c>
    </row>
    <row r="2084" spans="1:4" x14ac:dyDescent="0.55000000000000004">
      <c r="A2084" t="s">
        <v>38</v>
      </c>
      <c r="B2084" t="s">
        <v>5</v>
      </c>
      <c r="C2084">
        <v>2022</v>
      </c>
      <c r="D2084">
        <v>40577364000</v>
      </c>
    </row>
    <row r="2085" spans="1:4" x14ac:dyDescent="0.55000000000000004">
      <c r="A2085" t="s">
        <v>38</v>
      </c>
      <c r="B2085" t="s">
        <v>5</v>
      </c>
      <c r="C2085">
        <v>2023</v>
      </c>
      <c r="D2085">
        <v>36303593000</v>
      </c>
    </row>
    <row r="2086" spans="1:4" x14ac:dyDescent="0.55000000000000004">
      <c r="A2086" t="s">
        <v>38</v>
      </c>
      <c r="B2086" t="s">
        <v>5</v>
      </c>
      <c r="C2086">
        <v>2024</v>
      </c>
      <c r="D2086">
        <v>31112765000</v>
      </c>
    </row>
    <row r="2087" spans="1:4" x14ac:dyDescent="0.55000000000000004">
      <c r="A2087" t="s">
        <v>38</v>
      </c>
      <c r="B2087" t="s">
        <v>5</v>
      </c>
      <c r="C2087">
        <v>2025</v>
      </c>
      <c r="D2087">
        <v>25891381000</v>
      </c>
    </row>
    <row r="2088" spans="1:4" x14ac:dyDescent="0.55000000000000004">
      <c r="A2088" t="s">
        <v>38</v>
      </c>
      <c r="B2088" t="s">
        <v>5</v>
      </c>
      <c r="C2088">
        <v>2026</v>
      </c>
      <c r="D2088">
        <v>21090284000</v>
      </c>
    </row>
    <row r="2089" spans="1:4" x14ac:dyDescent="0.55000000000000004">
      <c r="A2089" t="s">
        <v>38</v>
      </c>
      <c r="B2089" t="s">
        <v>5</v>
      </c>
      <c r="C2089">
        <v>2027</v>
      </c>
      <c r="D2089">
        <v>16902384000</v>
      </c>
    </row>
    <row r="2090" spans="1:4" x14ac:dyDescent="0.55000000000000004">
      <c r="A2090" t="s">
        <v>38</v>
      </c>
      <c r="B2090" t="s">
        <v>5</v>
      </c>
      <c r="C2090">
        <v>2028</v>
      </c>
      <c r="D2090">
        <v>13374058000</v>
      </c>
    </row>
    <row r="2091" spans="1:4" x14ac:dyDescent="0.55000000000000004">
      <c r="A2091" t="s">
        <v>38</v>
      </c>
      <c r="B2091" t="s">
        <v>5</v>
      </c>
      <c r="C2091">
        <v>2029</v>
      </c>
      <c r="D2091">
        <v>10473725000</v>
      </c>
    </row>
    <row r="2092" spans="1:4" x14ac:dyDescent="0.55000000000000004">
      <c r="A2092" t="s">
        <v>38</v>
      </c>
      <c r="B2092" t="s">
        <v>5</v>
      </c>
      <c r="C2092">
        <v>2030</v>
      </c>
      <c r="D2092">
        <v>8132996600</v>
      </c>
    </row>
    <row r="2093" spans="1:4" x14ac:dyDescent="0.55000000000000004">
      <c r="A2093" t="s">
        <v>38</v>
      </c>
      <c r="B2093" t="s">
        <v>5</v>
      </c>
      <c r="C2093">
        <v>2031</v>
      </c>
      <c r="D2093">
        <v>6270597000</v>
      </c>
    </row>
    <row r="2094" spans="1:4" x14ac:dyDescent="0.55000000000000004">
      <c r="A2094" t="s">
        <v>38</v>
      </c>
      <c r="B2094" t="s">
        <v>5</v>
      </c>
      <c r="C2094">
        <v>2032</v>
      </c>
      <c r="D2094">
        <v>4805504000</v>
      </c>
    </row>
    <row r="2095" spans="1:4" x14ac:dyDescent="0.55000000000000004">
      <c r="A2095" t="s">
        <v>38</v>
      </c>
      <c r="B2095" t="s">
        <v>5</v>
      </c>
      <c r="C2095">
        <v>2033</v>
      </c>
      <c r="D2095">
        <v>3663590000</v>
      </c>
    </row>
    <row r="2096" spans="1:4" x14ac:dyDescent="0.55000000000000004">
      <c r="A2096" t="s">
        <v>38</v>
      </c>
      <c r="B2096" t="s">
        <v>5</v>
      </c>
      <c r="C2096">
        <v>2034</v>
      </c>
      <c r="D2096">
        <v>2780401000</v>
      </c>
    </row>
    <row r="2097" spans="1:4" x14ac:dyDescent="0.55000000000000004">
      <c r="A2097" t="s">
        <v>38</v>
      </c>
      <c r="B2097" t="s">
        <v>5</v>
      </c>
      <c r="C2097">
        <v>2035</v>
      </c>
      <c r="D2097">
        <v>2101749900</v>
      </c>
    </row>
    <row r="2098" spans="1:4" x14ac:dyDescent="0.55000000000000004">
      <c r="A2098" t="s">
        <v>38</v>
      </c>
      <c r="B2098" t="s">
        <v>5</v>
      </c>
      <c r="C2098">
        <v>2036</v>
      </c>
      <c r="D2098">
        <v>1583167000</v>
      </c>
    </row>
    <row r="2099" spans="1:4" x14ac:dyDescent="0.55000000000000004">
      <c r="A2099" t="s">
        <v>38</v>
      </c>
      <c r="B2099" t="s">
        <v>5</v>
      </c>
      <c r="C2099">
        <v>2037</v>
      </c>
      <c r="D2099">
        <v>1188806000</v>
      </c>
    </row>
    <row r="2100" spans="1:4" x14ac:dyDescent="0.55000000000000004">
      <c r="A2100" t="s">
        <v>38</v>
      </c>
      <c r="B2100" t="s">
        <v>5</v>
      </c>
      <c r="C2100">
        <v>2038</v>
      </c>
      <c r="D2100">
        <v>890172000</v>
      </c>
    </row>
    <row r="2101" spans="1:4" x14ac:dyDescent="0.55000000000000004">
      <c r="A2101" t="s">
        <v>38</v>
      </c>
      <c r="B2101" t="s">
        <v>5</v>
      </c>
      <c r="C2101">
        <v>2039</v>
      </c>
      <c r="D2101">
        <v>664870000</v>
      </c>
    </row>
    <row r="2102" spans="1:4" x14ac:dyDescent="0.55000000000000004">
      <c r="A2102" t="s">
        <v>38</v>
      </c>
      <c r="B2102" t="s">
        <v>5</v>
      </c>
      <c r="C2102">
        <v>2040</v>
      </c>
      <c r="D2102">
        <v>495451000</v>
      </c>
    </row>
    <row r="2103" spans="1:4" x14ac:dyDescent="0.55000000000000004">
      <c r="A2103" t="s">
        <v>38</v>
      </c>
      <c r="B2103" t="s">
        <v>5</v>
      </c>
      <c r="C2103">
        <v>2041</v>
      </c>
      <c r="D2103">
        <v>368432000</v>
      </c>
    </row>
    <row r="2104" spans="1:4" x14ac:dyDescent="0.55000000000000004">
      <c r="A2104" t="s">
        <v>38</v>
      </c>
      <c r="B2104" t="s">
        <v>5</v>
      </c>
      <c r="C2104">
        <v>2042</v>
      </c>
      <c r="D2104">
        <v>273453000</v>
      </c>
    </row>
    <row r="2105" spans="1:4" x14ac:dyDescent="0.55000000000000004">
      <c r="A2105" t="s">
        <v>38</v>
      </c>
      <c r="B2105" t="s">
        <v>5</v>
      </c>
      <c r="C2105">
        <v>2043</v>
      </c>
      <c r="D2105">
        <v>202602000</v>
      </c>
    </row>
    <row r="2106" spans="1:4" x14ac:dyDescent="0.55000000000000004">
      <c r="A2106" t="s">
        <v>38</v>
      </c>
      <c r="B2106" t="s">
        <v>5</v>
      </c>
      <c r="C2106">
        <v>2044</v>
      </c>
      <c r="D2106">
        <v>149866000</v>
      </c>
    </row>
    <row r="2107" spans="1:4" x14ac:dyDescent="0.55000000000000004">
      <c r="A2107" t="s">
        <v>38</v>
      </c>
      <c r="B2107" t="s">
        <v>5</v>
      </c>
      <c r="C2107">
        <v>2045</v>
      </c>
      <c r="D2107">
        <v>110692000</v>
      </c>
    </row>
    <row r="2108" spans="1:4" x14ac:dyDescent="0.55000000000000004">
      <c r="A2108" t="s">
        <v>38</v>
      </c>
      <c r="B2108" t="s">
        <v>5</v>
      </c>
      <c r="C2108">
        <v>2046</v>
      </c>
      <c r="D2108">
        <v>81644000</v>
      </c>
    </row>
    <row r="2109" spans="1:4" x14ac:dyDescent="0.55000000000000004">
      <c r="A2109" t="s">
        <v>38</v>
      </c>
      <c r="B2109" t="s">
        <v>5</v>
      </c>
      <c r="C2109">
        <v>2047</v>
      </c>
      <c r="D2109">
        <v>60141000</v>
      </c>
    </row>
    <row r="2110" spans="1:4" x14ac:dyDescent="0.55000000000000004">
      <c r="A2110" t="s">
        <v>38</v>
      </c>
      <c r="B2110" t="s">
        <v>5</v>
      </c>
      <c r="C2110">
        <v>2048</v>
      </c>
      <c r="D2110">
        <v>44249000</v>
      </c>
    </row>
    <row r="2111" spans="1:4" x14ac:dyDescent="0.55000000000000004">
      <c r="A2111" t="s">
        <v>38</v>
      </c>
      <c r="B2111" t="s">
        <v>5</v>
      </c>
      <c r="C2111">
        <v>2049</v>
      </c>
      <c r="D2111">
        <v>32520000</v>
      </c>
    </row>
    <row r="2112" spans="1:4" x14ac:dyDescent="0.55000000000000004">
      <c r="A2112" t="s">
        <v>38</v>
      </c>
      <c r="B2112" t="s">
        <v>5</v>
      </c>
      <c r="C2112">
        <v>2050</v>
      </c>
      <c r="D2112">
        <v>23874000</v>
      </c>
    </row>
    <row r="2113" spans="1:4" x14ac:dyDescent="0.55000000000000004">
      <c r="A2113" t="s">
        <v>38</v>
      </c>
      <c r="B2113" t="s">
        <v>5</v>
      </c>
      <c r="C2113">
        <v>2051</v>
      </c>
      <c r="D2113">
        <v>17510000</v>
      </c>
    </row>
    <row r="2114" spans="1:4" x14ac:dyDescent="0.55000000000000004">
      <c r="A2114" t="s">
        <v>38</v>
      </c>
      <c r="B2114" t="s">
        <v>5</v>
      </c>
      <c r="C2114">
        <v>2052</v>
      </c>
      <c r="D2114">
        <v>12831000</v>
      </c>
    </row>
    <row r="2115" spans="1:4" x14ac:dyDescent="0.55000000000000004">
      <c r="A2115" t="s">
        <v>38</v>
      </c>
      <c r="B2115" t="s">
        <v>5</v>
      </c>
      <c r="C2115">
        <v>2053</v>
      </c>
      <c r="D2115">
        <v>9393000</v>
      </c>
    </row>
    <row r="2116" spans="1:4" x14ac:dyDescent="0.55000000000000004">
      <c r="A2116" t="s">
        <v>38</v>
      </c>
      <c r="B2116" t="s">
        <v>5</v>
      </c>
      <c r="C2116">
        <v>2054</v>
      </c>
      <c r="D2116">
        <v>6871000</v>
      </c>
    </row>
    <row r="2117" spans="1:4" x14ac:dyDescent="0.55000000000000004">
      <c r="A2117" t="s">
        <v>38</v>
      </c>
      <c r="B2117" t="s">
        <v>5</v>
      </c>
      <c r="C2117">
        <v>2055</v>
      </c>
      <c r="D2117">
        <v>5023000</v>
      </c>
    </row>
    <row r="2118" spans="1:4" x14ac:dyDescent="0.55000000000000004">
      <c r="A2118" t="s">
        <v>38</v>
      </c>
      <c r="B2118" t="s">
        <v>5</v>
      </c>
      <c r="C2118">
        <v>2056</v>
      </c>
      <c r="D2118">
        <v>3668000</v>
      </c>
    </row>
    <row r="2119" spans="1:4" x14ac:dyDescent="0.55000000000000004">
      <c r="A2119" t="s">
        <v>38</v>
      </c>
      <c r="B2119" t="s">
        <v>5</v>
      </c>
      <c r="C2119">
        <v>2057</v>
      </c>
      <c r="D2119">
        <v>2678000</v>
      </c>
    </row>
    <row r="2120" spans="1:4" x14ac:dyDescent="0.55000000000000004">
      <c r="A2120" t="s">
        <v>38</v>
      </c>
      <c r="B2120" t="s">
        <v>5</v>
      </c>
      <c r="C2120">
        <v>2058</v>
      </c>
      <c r="D2120">
        <v>1953000</v>
      </c>
    </row>
    <row r="2121" spans="1:4" x14ac:dyDescent="0.55000000000000004">
      <c r="A2121" t="s">
        <v>38</v>
      </c>
      <c r="B2121" t="s">
        <v>5</v>
      </c>
      <c r="C2121">
        <v>2059</v>
      </c>
      <c r="D2121">
        <v>1424000</v>
      </c>
    </row>
    <row r="2122" spans="1:4" x14ac:dyDescent="0.55000000000000004">
      <c r="A2122" t="s">
        <v>38</v>
      </c>
      <c r="B2122" t="s">
        <v>5</v>
      </c>
      <c r="C2122">
        <v>2060</v>
      </c>
      <c r="D2122">
        <v>1037000</v>
      </c>
    </row>
    <row r="2123" spans="1:4" x14ac:dyDescent="0.55000000000000004">
      <c r="A2123" t="s">
        <v>38</v>
      </c>
      <c r="B2123" t="s">
        <v>5</v>
      </c>
      <c r="C2123">
        <v>2061</v>
      </c>
      <c r="D2123">
        <v>755000</v>
      </c>
    </row>
    <row r="2124" spans="1:4" x14ac:dyDescent="0.55000000000000004">
      <c r="A2124" t="s">
        <v>38</v>
      </c>
      <c r="B2124" t="s">
        <v>5</v>
      </c>
      <c r="C2124">
        <v>2062</v>
      </c>
      <c r="D2124">
        <v>550000</v>
      </c>
    </row>
    <row r="2125" spans="1:4" x14ac:dyDescent="0.55000000000000004">
      <c r="A2125" t="s">
        <v>38</v>
      </c>
      <c r="B2125" t="s">
        <v>5</v>
      </c>
      <c r="C2125">
        <v>2063</v>
      </c>
      <c r="D2125">
        <v>400000</v>
      </c>
    </row>
    <row r="2126" spans="1:4" x14ac:dyDescent="0.55000000000000004">
      <c r="A2126" t="s">
        <v>38</v>
      </c>
      <c r="B2126" t="s">
        <v>5</v>
      </c>
      <c r="C2126">
        <v>2064</v>
      </c>
      <c r="D2126">
        <v>291000</v>
      </c>
    </row>
    <row r="2127" spans="1:4" x14ac:dyDescent="0.55000000000000004">
      <c r="A2127" t="s">
        <v>38</v>
      </c>
      <c r="B2127" t="s">
        <v>5</v>
      </c>
      <c r="C2127">
        <v>2065</v>
      </c>
      <c r="D2127">
        <v>211000</v>
      </c>
    </row>
    <row r="2128" spans="1:4" x14ac:dyDescent="0.55000000000000004">
      <c r="A2128" t="s">
        <v>38</v>
      </c>
      <c r="B2128" t="s">
        <v>5</v>
      </c>
      <c r="C2128">
        <v>2066</v>
      </c>
      <c r="D2128">
        <v>153000</v>
      </c>
    </row>
    <row r="2129" spans="1:4" x14ac:dyDescent="0.55000000000000004">
      <c r="A2129" t="s">
        <v>38</v>
      </c>
      <c r="B2129" t="s">
        <v>5</v>
      </c>
      <c r="C2129">
        <v>2067</v>
      </c>
      <c r="D2129">
        <v>111000</v>
      </c>
    </row>
    <row r="2130" spans="1:4" x14ac:dyDescent="0.55000000000000004">
      <c r="A2130" t="s">
        <v>38</v>
      </c>
      <c r="B2130" t="s">
        <v>5</v>
      </c>
      <c r="C2130">
        <v>2068</v>
      </c>
      <c r="D2130">
        <v>81000</v>
      </c>
    </row>
    <row r="2131" spans="1:4" x14ac:dyDescent="0.55000000000000004">
      <c r="A2131" t="s">
        <v>38</v>
      </c>
      <c r="B2131" t="s">
        <v>5</v>
      </c>
      <c r="C2131">
        <v>2069</v>
      </c>
      <c r="D2131">
        <v>59000</v>
      </c>
    </row>
    <row r="2132" spans="1:4" x14ac:dyDescent="0.55000000000000004">
      <c r="A2132" t="s">
        <v>38</v>
      </c>
      <c r="B2132" t="s">
        <v>5</v>
      </c>
      <c r="C2132">
        <v>2070</v>
      </c>
      <c r="D2132">
        <v>42000</v>
      </c>
    </row>
    <row r="2133" spans="1:4" x14ac:dyDescent="0.55000000000000004">
      <c r="A2133" t="s">
        <v>38</v>
      </c>
      <c r="B2133" t="s">
        <v>5</v>
      </c>
      <c r="C2133">
        <v>2071</v>
      </c>
      <c r="D2133">
        <v>31000</v>
      </c>
    </row>
    <row r="2134" spans="1:4" x14ac:dyDescent="0.55000000000000004">
      <c r="A2134" t="s">
        <v>38</v>
      </c>
      <c r="B2134" t="s">
        <v>5</v>
      </c>
      <c r="C2134">
        <v>2072</v>
      </c>
      <c r="D2134">
        <v>22000</v>
      </c>
    </row>
    <row r="2135" spans="1:4" x14ac:dyDescent="0.55000000000000004">
      <c r="A2135" t="s">
        <v>38</v>
      </c>
      <c r="B2135" t="s">
        <v>5</v>
      </c>
      <c r="C2135">
        <v>2073</v>
      </c>
      <c r="D2135">
        <v>16000</v>
      </c>
    </row>
    <row r="2136" spans="1:4" x14ac:dyDescent="0.55000000000000004">
      <c r="A2136" t="s">
        <v>38</v>
      </c>
      <c r="B2136" t="s">
        <v>5</v>
      </c>
      <c r="C2136">
        <v>2074</v>
      </c>
      <c r="D2136">
        <v>12000</v>
      </c>
    </row>
    <row r="2137" spans="1:4" x14ac:dyDescent="0.55000000000000004">
      <c r="A2137" t="s">
        <v>38</v>
      </c>
      <c r="B2137" t="s">
        <v>5</v>
      </c>
      <c r="C2137">
        <v>2075</v>
      </c>
      <c r="D2137">
        <v>8000</v>
      </c>
    </row>
    <row r="2138" spans="1:4" x14ac:dyDescent="0.55000000000000004">
      <c r="A2138" t="s">
        <v>38</v>
      </c>
      <c r="B2138" t="s">
        <v>5</v>
      </c>
      <c r="C2138">
        <v>2076</v>
      </c>
      <c r="D2138">
        <v>6000</v>
      </c>
    </row>
    <row r="2139" spans="1:4" x14ac:dyDescent="0.55000000000000004">
      <c r="A2139" t="s">
        <v>38</v>
      </c>
      <c r="B2139" t="s">
        <v>5</v>
      </c>
      <c r="C2139">
        <v>2077</v>
      </c>
      <c r="D2139">
        <v>4000</v>
      </c>
    </row>
    <row r="2140" spans="1:4" x14ac:dyDescent="0.55000000000000004">
      <c r="A2140" t="s">
        <v>38</v>
      </c>
      <c r="B2140" t="s">
        <v>5</v>
      </c>
      <c r="C2140">
        <v>2078</v>
      </c>
      <c r="D2140">
        <v>3000</v>
      </c>
    </row>
    <row r="2141" spans="1:4" x14ac:dyDescent="0.55000000000000004">
      <c r="A2141" t="s">
        <v>38</v>
      </c>
      <c r="B2141" t="s">
        <v>5</v>
      </c>
      <c r="C2141">
        <v>2079</v>
      </c>
      <c r="D2141">
        <v>2000</v>
      </c>
    </row>
    <row r="2142" spans="1:4" x14ac:dyDescent="0.55000000000000004">
      <c r="A2142" t="s">
        <v>38</v>
      </c>
      <c r="B2142" t="s">
        <v>5</v>
      </c>
      <c r="C2142">
        <v>2080</v>
      </c>
      <c r="D2142">
        <v>2000</v>
      </c>
    </row>
    <row r="2143" spans="1:4" x14ac:dyDescent="0.55000000000000004">
      <c r="A2143" t="s">
        <v>38</v>
      </c>
      <c r="B2143" t="s">
        <v>5</v>
      </c>
      <c r="C2143">
        <v>2081</v>
      </c>
      <c r="D2143">
        <v>1000</v>
      </c>
    </row>
    <row r="2144" spans="1:4" x14ac:dyDescent="0.55000000000000004">
      <c r="A2144" t="s">
        <v>38</v>
      </c>
      <c r="B2144" t="s">
        <v>5</v>
      </c>
      <c r="C2144">
        <v>2082</v>
      </c>
      <c r="D2144">
        <v>1000</v>
      </c>
    </row>
    <row r="2145" spans="1:4" x14ac:dyDescent="0.55000000000000004">
      <c r="A2145" t="s">
        <v>38</v>
      </c>
      <c r="B2145" t="s">
        <v>5</v>
      </c>
      <c r="C2145">
        <v>2083</v>
      </c>
      <c r="D2145">
        <v>1000</v>
      </c>
    </row>
    <row r="2146" spans="1:4" x14ac:dyDescent="0.55000000000000004">
      <c r="A2146" t="s">
        <v>38</v>
      </c>
      <c r="B2146" t="s">
        <v>5</v>
      </c>
      <c r="C2146">
        <v>2084</v>
      </c>
      <c r="D2146">
        <v>0</v>
      </c>
    </row>
    <row r="2147" spans="1:4" x14ac:dyDescent="0.55000000000000004">
      <c r="A2147" t="s">
        <v>38</v>
      </c>
      <c r="B2147" t="s">
        <v>5</v>
      </c>
      <c r="C2147">
        <v>2085</v>
      </c>
      <c r="D2147">
        <v>0</v>
      </c>
    </row>
    <row r="2148" spans="1:4" x14ac:dyDescent="0.55000000000000004">
      <c r="A2148" t="s">
        <v>38</v>
      </c>
      <c r="B2148" t="s">
        <v>5</v>
      </c>
      <c r="C2148">
        <v>2086</v>
      </c>
      <c r="D2148">
        <v>0</v>
      </c>
    </row>
    <row r="2149" spans="1:4" x14ac:dyDescent="0.55000000000000004">
      <c r="A2149" t="s">
        <v>38</v>
      </c>
      <c r="B2149" t="s">
        <v>5</v>
      </c>
      <c r="C2149">
        <v>2087</v>
      </c>
      <c r="D2149">
        <v>0</v>
      </c>
    </row>
    <row r="2150" spans="1:4" x14ac:dyDescent="0.55000000000000004">
      <c r="A2150" t="s">
        <v>38</v>
      </c>
      <c r="B2150" t="s">
        <v>5</v>
      </c>
      <c r="C2150">
        <v>2088</v>
      </c>
      <c r="D2150">
        <v>0</v>
      </c>
    </row>
    <row r="2151" spans="1:4" x14ac:dyDescent="0.55000000000000004">
      <c r="A2151" t="s">
        <v>38</v>
      </c>
      <c r="B2151" t="s">
        <v>5</v>
      </c>
      <c r="C2151">
        <v>2089</v>
      </c>
      <c r="D2151">
        <v>0</v>
      </c>
    </row>
    <row r="2152" spans="1:4" x14ac:dyDescent="0.55000000000000004">
      <c r="A2152" t="s">
        <v>38</v>
      </c>
      <c r="B2152" t="s">
        <v>5</v>
      </c>
      <c r="C2152">
        <v>2090</v>
      </c>
      <c r="D2152">
        <v>0</v>
      </c>
    </row>
    <row r="2153" spans="1:4" x14ac:dyDescent="0.55000000000000004">
      <c r="A2153" t="s">
        <v>38</v>
      </c>
      <c r="B2153" t="s">
        <v>5</v>
      </c>
      <c r="C2153">
        <v>2091</v>
      </c>
      <c r="D2153">
        <v>0</v>
      </c>
    </row>
    <row r="2154" spans="1:4" x14ac:dyDescent="0.55000000000000004">
      <c r="A2154" t="s">
        <v>38</v>
      </c>
      <c r="B2154" t="s">
        <v>5</v>
      </c>
      <c r="C2154">
        <v>2092</v>
      </c>
      <c r="D2154">
        <v>0</v>
      </c>
    </row>
    <row r="2155" spans="1:4" x14ac:dyDescent="0.55000000000000004">
      <c r="A2155" t="s">
        <v>38</v>
      </c>
      <c r="B2155" t="s">
        <v>5</v>
      </c>
      <c r="C2155">
        <v>2093</v>
      </c>
      <c r="D2155">
        <v>0</v>
      </c>
    </row>
    <row r="2156" spans="1:4" x14ac:dyDescent="0.55000000000000004">
      <c r="A2156" t="s">
        <v>38</v>
      </c>
      <c r="B2156" t="s">
        <v>5</v>
      </c>
      <c r="C2156">
        <v>2094</v>
      </c>
      <c r="D2156">
        <v>0</v>
      </c>
    </row>
    <row r="2157" spans="1:4" x14ac:dyDescent="0.55000000000000004">
      <c r="A2157" t="s">
        <v>38</v>
      </c>
      <c r="B2157" t="s">
        <v>5</v>
      </c>
      <c r="C2157">
        <v>2095</v>
      </c>
      <c r="D2157">
        <v>0</v>
      </c>
    </row>
    <row r="2158" spans="1:4" x14ac:dyDescent="0.55000000000000004">
      <c r="A2158" t="s">
        <v>38</v>
      </c>
      <c r="B2158" t="s">
        <v>5</v>
      </c>
      <c r="C2158">
        <v>2096</v>
      </c>
      <c r="D2158">
        <v>0</v>
      </c>
    </row>
    <row r="2159" spans="1:4" x14ac:dyDescent="0.55000000000000004">
      <c r="A2159" t="s">
        <v>38</v>
      </c>
      <c r="B2159" t="s">
        <v>5</v>
      </c>
      <c r="C2159">
        <v>2097</v>
      </c>
      <c r="D2159">
        <v>0</v>
      </c>
    </row>
    <row r="2160" spans="1:4" x14ac:dyDescent="0.55000000000000004">
      <c r="A2160" t="s">
        <v>38</v>
      </c>
      <c r="B2160" t="s">
        <v>5</v>
      </c>
      <c r="C2160">
        <v>2098</v>
      </c>
      <c r="D2160">
        <v>0</v>
      </c>
    </row>
    <row r="2161" spans="1:4" x14ac:dyDescent="0.55000000000000004">
      <c r="A2161" t="s">
        <v>38</v>
      </c>
      <c r="B2161" t="s">
        <v>5</v>
      </c>
      <c r="C2161">
        <v>2099</v>
      </c>
      <c r="D2161">
        <v>0</v>
      </c>
    </row>
    <row r="2162" spans="1:4" x14ac:dyDescent="0.55000000000000004">
      <c r="A2162" t="s">
        <v>38</v>
      </c>
      <c r="B2162" t="s">
        <v>5</v>
      </c>
      <c r="C2162">
        <v>2100</v>
      </c>
      <c r="D2162">
        <v>0</v>
      </c>
    </row>
    <row r="2163" spans="1:4" x14ac:dyDescent="0.55000000000000004">
      <c r="A2163" t="s">
        <v>39</v>
      </c>
      <c r="B2163" t="s">
        <v>5</v>
      </c>
      <c r="C2163">
        <v>2022</v>
      </c>
      <c r="D2163">
        <v>42332380000</v>
      </c>
    </row>
    <row r="2164" spans="1:4" x14ac:dyDescent="0.55000000000000004">
      <c r="A2164" t="s">
        <v>39</v>
      </c>
      <c r="B2164" t="s">
        <v>5</v>
      </c>
      <c r="C2164">
        <v>2023</v>
      </c>
      <c r="D2164">
        <v>39757136000</v>
      </c>
    </row>
    <row r="2165" spans="1:4" x14ac:dyDescent="0.55000000000000004">
      <c r="A2165" t="s">
        <v>39</v>
      </c>
      <c r="B2165" t="s">
        <v>5</v>
      </c>
      <c r="C2165">
        <v>2024</v>
      </c>
      <c r="D2165">
        <v>34154471000</v>
      </c>
    </row>
    <row r="2166" spans="1:4" x14ac:dyDescent="0.55000000000000004">
      <c r="A2166" t="s">
        <v>39</v>
      </c>
      <c r="B2166" t="s">
        <v>5</v>
      </c>
      <c r="C2166">
        <v>2025</v>
      </c>
      <c r="D2166">
        <v>27842464000</v>
      </c>
    </row>
    <row r="2167" spans="1:4" x14ac:dyDescent="0.55000000000000004">
      <c r="A2167" t="s">
        <v>39</v>
      </c>
      <c r="B2167" t="s">
        <v>5</v>
      </c>
      <c r="C2167">
        <v>2026</v>
      </c>
      <c r="D2167">
        <v>21925597000</v>
      </c>
    </row>
    <row r="2168" spans="1:4" x14ac:dyDescent="0.55000000000000004">
      <c r="A2168" t="s">
        <v>39</v>
      </c>
      <c r="B2168" t="s">
        <v>5</v>
      </c>
      <c r="C2168">
        <v>2027</v>
      </c>
      <c r="D2168">
        <v>16847797000</v>
      </c>
    </row>
    <row r="2169" spans="1:4" x14ac:dyDescent="0.55000000000000004">
      <c r="A2169" t="s">
        <v>39</v>
      </c>
      <c r="B2169" t="s">
        <v>5</v>
      </c>
      <c r="C2169">
        <v>2028</v>
      </c>
      <c r="D2169">
        <v>12711116000</v>
      </c>
    </row>
    <row r="2170" spans="1:4" x14ac:dyDescent="0.55000000000000004">
      <c r="A2170" t="s">
        <v>39</v>
      </c>
      <c r="B2170" t="s">
        <v>5</v>
      </c>
      <c r="C2170">
        <v>2029</v>
      </c>
      <c r="D2170">
        <v>9454998000</v>
      </c>
    </row>
    <row r="2171" spans="1:4" x14ac:dyDescent="0.55000000000000004">
      <c r="A2171" t="s">
        <v>39</v>
      </c>
      <c r="B2171" t="s">
        <v>5</v>
      </c>
      <c r="C2171">
        <v>2030</v>
      </c>
      <c r="D2171">
        <v>6953793000</v>
      </c>
    </row>
    <row r="2172" spans="1:4" x14ac:dyDescent="0.55000000000000004">
      <c r="A2172" t="s">
        <v>39</v>
      </c>
      <c r="B2172" t="s">
        <v>5</v>
      </c>
      <c r="C2172">
        <v>2031</v>
      </c>
      <c r="D2172">
        <v>5067189000</v>
      </c>
    </row>
    <row r="2173" spans="1:4" x14ac:dyDescent="0.55000000000000004">
      <c r="A2173" t="s">
        <v>39</v>
      </c>
      <c r="B2173" t="s">
        <v>5</v>
      </c>
      <c r="C2173">
        <v>2032</v>
      </c>
      <c r="D2173">
        <v>3664141000</v>
      </c>
    </row>
    <row r="2174" spans="1:4" x14ac:dyDescent="0.55000000000000004">
      <c r="A2174" t="s">
        <v>39</v>
      </c>
      <c r="B2174" t="s">
        <v>5</v>
      </c>
      <c r="C2174">
        <v>2033</v>
      </c>
      <c r="D2174">
        <v>2632417000</v>
      </c>
    </row>
    <row r="2175" spans="1:4" x14ac:dyDescent="0.55000000000000004">
      <c r="A2175" t="s">
        <v>39</v>
      </c>
      <c r="B2175" t="s">
        <v>5</v>
      </c>
      <c r="C2175">
        <v>2034</v>
      </c>
      <c r="D2175">
        <v>1880705000</v>
      </c>
    </row>
    <row r="2176" spans="1:4" x14ac:dyDescent="0.55000000000000004">
      <c r="A2176" t="s">
        <v>39</v>
      </c>
      <c r="B2176" t="s">
        <v>5</v>
      </c>
      <c r="C2176">
        <v>2035</v>
      </c>
      <c r="D2176">
        <v>1337193000</v>
      </c>
    </row>
    <row r="2177" spans="1:4" x14ac:dyDescent="0.55000000000000004">
      <c r="A2177" t="s">
        <v>39</v>
      </c>
      <c r="B2177" t="s">
        <v>5</v>
      </c>
      <c r="C2177">
        <v>2036</v>
      </c>
      <c r="D2177">
        <v>946757000</v>
      </c>
    </row>
    <row r="2178" spans="1:4" x14ac:dyDescent="0.55000000000000004">
      <c r="A2178" t="s">
        <v>39</v>
      </c>
      <c r="B2178" t="s">
        <v>5</v>
      </c>
      <c r="C2178">
        <v>2037</v>
      </c>
      <c r="D2178">
        <v>667836000</v>
      </c>
    </row>
    <row r="2179" spans="1:4" x14ac:dyDescent="0.55000000000000004">
      <c r="A2179" t="s">
        <v>39</v>
      </c>
      <c r="B2179" t="s">
        <v>5</v>
      </c>
      <c r="C2179">
        <v>2038</v>
      </c>
      <c r="D2179">
        <v>469535000</v>
      </c>
    </row>
    <row r="2180" spans="1:4" x14ac:dyDescent="0.55000000000000004">
      <c r="A2180" t="s">
        <v>39</v>
      </c>
      <c r="B2180" t="s">
        <v>5</v>
      </c>
      <c r="C2180">
        <v>2039</v>
      </c>
      <c r="D2180">
        <v>329144000</v>
      </c>
    </row>
    <row r="2181" spans="1:4" x14ac:dyDescent="0.55000000000000004">
      <c r="A2181" t="s">
        <v>39</v>
      </c>
      <c r="B2181" t="s">
        <v>5</v>
      </c>
      <c r="C2181">
        <v>2040</v>
      </c>
      <c r="D2181">
        <v>230118000</v>
      </c>
    </row>
    <row r="2182" spans="1:4" x14ac:dyDescent="0.55000000000000004">
      <c r="A2182" t="s">
        <v>39</v>
      </c>
      <c r="B2182" t="s">
        <v>5</v>
      </c>
      <c r="C2182">
        <v>2041</v>
      </c>
      <c r="D2182">
        <v>160499000</v>
      </c>
    </row>
    <row r="2183" spans="1:4" x14ac:dyDescent="0.55000000000000004">
      <c r="A2183" t="s">
        <v>39</v>
      </c>
      <c r="B2183" t="s">
        <v>5</v>
      </c>
      <c r="C2183">
        <v>2042</v>
      </c>
      <c r="D2183">
        <v>111699000</v>
      </c>
    </row>
    <row r="2184" spans="1:4" x14ac:dyDescent="0.55000000000000004">
      <c r="A2184" t="s">
        <v>39</v>
      </c>
      <c r="B2184" t="s">
        <v>5</v>
      </c>
      <c r="C2184">
        <v>2043</v>
      </c>
      <c r="D2184">
        <v>77582000</v>
      </c>
    </row>
    <row r="2185" spans="1:4" x14ac:dyDescent="0.55000000000000004">
      <c r="A2185" t="s">
        <v>39</v>
      </c>
      <c r="B2185" t="s">
        <v>5</v>
      </c>
      <c r="C2185">
        <v>2044</v>
      </c>
      <c r="D2185">
        <v>53787000</v>
      </c>
    </row>
    <row r="2186" spans="1:4" x14ac:dyDescent="0.55000000000000004">
      <c r="A2186" t="s">
        <v>39</v>
      </c>
      <c r="B2186" t="s">
        <v>5</v>
      </c>
      <c r="C2186">
        <v>2045</v>
      </c>
      <c r="D2186">
        <v>37228000</v>
      </c>
    </row>
    <row r="2187" spans="1:4" x14ac:dyDescent="0.55000000000000004">
      <c r="A2187" t="s">
        <v>39</v>
      </c>
      <c r="B2187" t="s">
        <v>5</v>
      </c>
      <c r="C2187">
        <v>2046</v>
      </c>
      <c r="D2187">
        <v>25727000</v>
      </c>
    </row>
    <row r="2188" spans="1:4" x14ac:dyDescent="0.55000000000000004">
      <c r="A2188" t="s">
        <v>39</v>
      </c>
      <c r="B2188" t="s">
        <v>5</v>
      </c>
      <c r="C2188">
        <v>2047</v>
      </c>
      <c r="D2188">
        <v>17753000</v>
      </c>
    </row>
    <row r="2189" spans="1:4" x14ac:dyDescent="0.55000000000000004">
      <c r="A2189" t="s">
        <v>39</v>
      </c>
      <c r="B2189" t="s">
        <v>5</v>
      </c>
      <c r="C2189">
        <v>2048</v>
      </c>
      <c r="D2189">
        <v>12235000</v>
      </c>
    </row>
    <row r="2190" spans="1:4" x14ac:dyDescent="0.55000000000000004">
      <c r="A2190" t="s">
        <v>39</v>
      </c>
      <c r="B2190" t="s">
        <v>5</v>
      </c>
      <c r="C2190">
        <v>2049</v>
      </c>
      <c r="D2190">
        <v>8421000</v>
      </c>
    </row>
    <row r="2191" spans="1:4" x14ac:dyDescent="0.55000000000000004">
      <c r="A2191" t="s">
        <v>39</v>
      </c>
      <c r="B2191" t="s">
        <v>5</v>
      </c>
      <c r="C2191">
        <v>2050</v>
      </c>
      <c r="D2191">
        <v>5790000</v>
      </c>
    </row>
    <row r="2192" spans="1:4" x14ac:dyDescent="0.55000000000000004">
      <c r="A2192" t="s">
        <v>39</v>
      </c>
      <c r="B2192" t="s">
        <v>5</v>
      </c>
      <c r="C2192">
        <v>2051</v>
      </c>
      <c r="D2192">
        <v>3976000</v>
      </c>
    </row>
    <row r="2193" spans="1:4" x14ac:dyDescent="0.55000000000000004">
      <c r="A2193" t="s">
        <v>39</v>
      </c>
      <c r="B2193" t="s">
        <v>5</v>
      </c>
      <c r="C2193">
        <v>2052</v>
      </c>
      <c r="D2193">
        <v>2728000</v>
      </c>
    </row>
    <row r="2194" spans="1:4" x14ac:dyDescent="0.55000000000000004">
      <c r="A2194" t="s">
        <v>39</v>
      </c>
      <c r="B2194" t="s">
        <v>5</v>
      </c>
      <c r="C2194">
        <v>2053</v>
      </c>
      <c r="D2194">
        <v>1870000</v>
      </c>
    </row>
    <row r="2195" spans="1:4" x14ac:dyDescent="0.55000000000000004">
      <c r="A2195" t="s">
        <v>39</v>
      </c>
      <c r="B2195" t="s">
        <v>5</v>
      </c>
      <c r="C2195">
        <v>2054</v>
      </c>
      <c r="D2195">
        <v>1280000</v>
      </c>
    </row>
    <row r="2196" spans="1:4" x14ac:dyDescent="0.55000000000000004">
      <c r="A2196" t="s">
        <v>39</v>
      </c>
      <c r="B2196" t="s">
        <v>5</v>
      </c>
      <c r="C2196">
        <v>2055</v>
      </c>
      <c r="D2196">
        <v>876000</v>
      </c>
    </row>
    <row r="2197" spans="1:4" x14ac:dyDescent="0.55000000000000004">
      <c r="A2197" t="s">
        <v>39</v>
      </c>
      <c r="B2197" t="s">
        <v>5</v>
      </c>
      <c r="C2197">
        <v>2056</v>
      </c>
      <c r="D2197">
        <v>599000</v>
      </c>
    </row>
    <row r="2198" spans="1:4" x14ac:dyDescent="0.55000000000000004">
      <c r="A2198" t="s">
        <v>39</v>
      </c>
      <c r="B2198" t="s">
        <v>5</v>
      </c>
      <c r="C2198">
        <v>2057</v>
      </c>
      <c r="D2198">
        <v>409000</v>
      </c>
    </row>
    <row r="2199" spans="1:4" x14ac:dyDescent="0.55000000000000004">
      <c r="A2199" t="s">
        <v>39</v>
      </c>
      <c r="B2199" t="s">
        <v>5</v>
      </c>
      <c r="C2199">
        <v>2058</v>
      </c>
      <c r="D2199">
        <v>279000</v>
      </c>
    </row>
    <row r="2200" spans="1:4" x14ac:dyDescent="0.55000000000000004">
      <c r="A2200" t="s">
        <v>39</v>
      </c>
      <c r="B2200" t="s">
        <v>5</v>
      </c>
      <c r="C2200">
        <v>2059</v>
      </c>
      <c r="D2200">
        <v>191000</v>
      </c>
    </row>
    <row r="2201" spans="1:4" x14ac:dyDescent="0.55000000000000004">
      <c r="A2201" t="s">
        <v>39</v>
      </c>
      <c r="B2201" t="s">
        <v>5</v>
      </c>
      <c r="C2201">
        <v>2060</v>
      </c>
      <c r="D2201">
        <v>130000</v>
      </c>
    </row>
    <row r="2202" spans="1:4" x14ac:dyDescent="0.55000000000000004">
      <c r="A2202" t="s">
        <v>39</v>
      </c>
      <c r="B2202" t="s">
        <v>5</v>
      </c>
      <c r="C2202">
        <v>2061</v>
      </c>
      <c r="D2202">
        <v>89000</v>
      </c>
    </row>
    <row r="2203" spans="1:4" x14ac:dyDescent="0.55000000000000004">
      <c r="A2203" t="s">
        <v>39</v>
      </c>
      <c r="B2203" t="s">
        <v>5</v>
      </c>
      <c r="C2203">
        <v>2062</v>
      </c>
      <c r="D2203">
        <v>60000</v>
      </c>
    </row>
    <row r="2204" spans="1:4" x14ac:dyDescent="0.55000000000000004">
      <c r="A2204" t="s">
        <v>39</v>
      </c>
      <c r="B2204" t="s">
        <v>5</v>
      </c>
      <c r="C2204">
        <v>2063</v>
      </c>
      <c r="D2204">
        <v>41000</v>
      </c>
    </row>
    <row r="2205" spans="1:4" x14ac:dyDescent="0.55000000000000004">
      <c r="A2205" t="s">
        <v>39</v>
      </c>
      <c r="B2205" t="s">
        <v>5</v>
      </c>
      <c r="C2205">
        <v>2064</v>
      </c>
      <c r="D2205">
        <v>28000</v>
      </c>
    </row>
    <row r="2206" spans="1:4" x14ac:dyDescent="0.55000000000000004">
      <c r="A2206" t="s">
        <v>39</v>
      </c>
      <c r="B2206" t="s">
        <v>5</v>
      </c>
      <c r="C2206">
        <v>2065</v>
      </c>
      <c r="D2206">
        <v>19000</v>
      </c>
    </row>
    <row r="2207" spans="1:4" x14ac:dyDescent="0.55000000000000004">
      <c r="A2207" t="s">
        <v>39</v>
      </c>
      <c r="B2207" t="s">
        <v>5</v>
      </c>
      <c r="C2207">
        <v>2066</v>
      </c>
      <c r="D2207">
        <v>13000</v>
      </c>
    </row>
    <row r="2208" spans="1:4" x14ac:dyDescent="0.55000000000000004">
      <c r="A2208" t="s">
        <v>39</v>
      </c>
      <c r="B2208" t="s">
        <v>5</v>
      </c>
      <c r="C2208">
        <v>2067</v>
      </c>
      <c r="D2208">
        <v>9000</v>
      </c>
    </row>
    <row r="2209" spans="1:4" x14ac:dyDescent="0.55000000000000004">
      <c r="A2209" t="s">
        <v>39</v>
      </c>
      <c r="B2209" t="s">
        <v>5</v>
      </c>
      <c r="C2209">
        <v>2068</v>
      </c>
      <c r="D2209">
        <v>6000</v>
      </c>
    </row>
    <row r="2210" spans="1:4" x14ac:dyDescent="0.55000000000000004">
      <c r="A2210" t="s">
        <v>39</v>
      </c>
      <c r="B2210" t="s">
        <v>5</v>
      </c>
      <c r="C2210">
        <v>2069</v>
      </c>
      <c r="D2210">
        <v>4000</v>
      </c>
    </row>
    <row r="2211" spans="1:4" x14ac:dyDescent="0.55000000000000004">
      <c r="A2211" t="s">
        <v>39</v>
      </c>
      <c r="B2211" t="s">
        <v>5</v>
      </c>
      <c r="C2211">
        <v>2070</v>
      </c>
      <c r="D2211">
        <v>3000</v>
      </c>
    </row>
    <row r="2212" spans="1:4" x14ac:dyDescent="0.55000000000000004">
      <c r="A2212" t="s">
        <v>39</v>
      </c>
      <c r="B2212" t="s">
        <v>5</v>
      </c>
      <c r="C2212">
        <v>2071</v>
      </c>
      <c r="D2212">
        <v>2000</v>
      </c>
    </row>
    <row r="2213" spans="1:4" x14ac:dyDescent="0.55000000000000004">
      <c r="A2213" t="s">
        <v>39</v>
      </c>
      <c r="B2213" t="s">
        <v>5</v>
      </c>
      <c r="C2213">
        <v>2072</v>
      </c>
      <c r="D2213">
        <v>1000</v>
      </c>
    </row>
    <row r="2214" spans="1:4" x14ac:dyDescent="0.55000000000000004">
      <c r="A2214" t="s">
        <v>39</v>
      </c>
      <c r="B2214" t="s">
        <v>5</v>
      </c>
      <c r="C2214">
        <v>2073</v>
      </c>
      <c r="D2214">
        <v>1000</v>
      </c>
    </row>
    <row r="2215" spans="1:4" x14ac:dyDescent="0.55000000000000004">
      <c r="A2215" t="s">
        <v>39</v>
      </c>
      <c r="B2215" t="s">
        <v>5</v>
      </c>
      <c r="C2215">
        <v>2074</v>
      </c>
      <c r="D2215">
        <v>1000</v>
      </c>
    </row>
    <row r="2216" spans="1:4" x14ac:dyDescent="0.55000000000000004">
      <c r="A2216" t="s">
        <v>39</v>
      </c>
      <c r="B2216" t="s">
        <v>5</v>
      </c>
      <c r="C2216">
        <v>2075</v>
      </c>
      <c r="D2216">
        <v>0</v>
      </c>
    </row>
    <row r="2217" spans="1:4" x14ac:dyDescent="0.55000000000000004">
      <c r="A2217" t="s">
        <v>39</v>
      </c>
      <c r="B2217" t="s">
        <v>5</v>
      </c>
      <c r="C2217">
        <v>2076</v>
      </c>
      <c r="D2217">
        <v>0</v>
      </c>
    </row>
    <row r="2218" spans="1:4" x14ac:dyDescent="0.55000000000000004">
      <c r="A2218" t="s">
        <v>39</v>
      </c>
      <c r="B2218" t="s">
        <v>5</v>
      </c>
      <c r="C2218">
        <v>2077</v>
      </c>
      <c r="D2218">
        <v>0</v>
      </c>
    </row>
    <row r="2219" spans="1:4" x14ac:dyDescent="0.55000000000000004">
      <c r="A2219" t="s">
        <v>39</v>
      </c>
      <c r="B2219" t="s">
        <v>5</v>
      </c>
      <c r="C2219">
        <v>2078</v>
      </c>
      <c r="D2219">
        <v>0</v>
      </c>
    </row>
    <row r="2220" spans="1:4" x14ac:dyDescent="0.55000000000000004">
      <c r="A2220" t="s">
        <v>39</v>
      </c>
      <c r="B2220" t="s">
        <v>5</v>
      </c>
      <c r="C2220">
        <v>2079</v>
      </c>
      <c r="D2220">
        <v>0</v>
      </c>
    </row>
    <row r="2221" spans="1:4" x14ac:dyDescent="0.55000000000000004">
      <c r="A2221" t="s">
        <v>39</v>
      </c>
      <c r="B2221" t="s">
        <v>5</v>
      </c>
      <c r="C2221">
        <v>2080</v>
      </c>
      <c r="D2221">
        <v>0</v>
      </c>
    </row>
    <row r="2222" spans="1:4" x14ac:dyDescent="0.55000000000000004">
      <c r="A2222" t="s">
        <v>39</v>
      </c>
      <c r="B2222" t="s">
        <v>5</v>
      </c>
      <c r="C2222">
        <v>2081</v>
      </c>
      <c r="D2222">
        <v>0</v>
      </c>
    </row>
    <row r="2223" spans="1:4" x14ac:dyDescent="0.55000000000000004">
      <c r="A2223" t="s">
        <v>39</v>
      </c>
      <c r="B2223" t="s">
        <v>5</v>
      </c>
      <c r="C2223">
        <v>2082</v>
      </c>
      <c r="D2223">
        <v>0</v>
      </c>
    </row>
    <row r="2224" spans="1:4" x14ac:dyDescent="0.55000000000000004">
      <c r="A2224" t="s">
        <v>39</v>
      </c>
      <c r="B2224" t="s">
        <v>5</v>
      </c>
      <c r="C2224">
        <v>2083</v>
      </c>
      <c r="D2224">
        <v>0</v>
      </c>
    </row>
    <row r="2225" spans="1:4" x14ac:dyDescent="0.55000000000000004">
      <c r="A2225" t="s">
        <v>39</v>
      </c>
      <c r="B2225" t="s">
        <v>5</v>
      </c>
      <c r="C2225">
        <v>2084</v>
      </c>
      <c r="D2225">
        <v>0</v>
      </c>
    </row>
    <row r="2226" spans="1:4" x14ac:dyDescent="0.55000000000000004">
      <c r="A2226" t="s">
        <v>39</v>
      </c>
      <c r="B2226" t="s">
        <v>5</v>
      </c>
      <c r="C2226">
        <v>2085</v>
      </c>
      <c r="D2226">
        <v>0</v>
      </c>
    </row>
    <row r="2227" spans="1:4" x14ac:dyDescent="0.55000000000000004">
      <c r="A2227" t="s">
        <v>39</v>
      </c>
      <c r="B2227" t="s">
        <v>5</v>
      </c>
      <c r="C2227">
        <v>2086</v>
      </c>
      <c r="D2227">
        <v>0</v>
      </c>
    </row>
    <row r="2228" spans="1:4" x14ac:dyDescent="0.55000000000000004">
      <c r="A2228" t="s">
        <v>39</v>
      </c>
      <c r="B2228" t="s">
        <v>5</v>
      </c>
      <c r="C2228">
        <v>2087</v>
      </c>
      <c r="D2228">
        <v>0</v>
      </c>
    </row>
    <row r="2229" spans="1:4" x14ac:dyDescent="0.55000000000000004">
      <c r="A2229" t="s">
        <v>39</v>
      </c>
      <c r="B2229" t="s">
        <v>5</v>
      </c>
      <c r="C2229">
        <v>2088</v>
      </c>
      <c r="D2229">
        <v>0</v>
      </c>
    </row>
    <row r="2230" spans="1:4" x14ac:dyDescent="0.55000000000000004">
      <c r="A2230" t="s">
        <v>39</v>
      </c>
      <c r="B2230" t="s">
        <v>5</v>
      </c>
      <c r="C2230">
        <v>2089</v>
      </c>
      <c r="D2230">
        <v>0</v>
      </c>
    </row>
    <row r="2231" spans="1:4" x14ac:dyDescent="0.55000000000000004">
      <c r="A2231" t="s">
        <v>39</v>
      </c>
      <c r="B2231" t="s">
        <v>5</v>
      </c>
      <c r="C2231">
        <v>2090</v>
      </c>
      <c r="D2231">
        <v>0</v>
      </c>
    </row>
    <row r="2232" spans="1:4" x14ac:dyDescent="0.55000000000000004">
      <c r="A2232" t="s">
        <v>39</v>
      </c>
      <c r="B2232" t="s">
        <v>5</v>
      </c>
      <c r="C2232">
        <v>2091</v>
      </c>
      <c r="D2232">
        <v>0</v>
      </c>
    </row>
    <row r="2233" spans="1:4" x14ac:dyDescent="0.55000000000000004">
      <c r="A2233" t="s">
        <v>39</v>
      </c>
      <c r="B2233" t="s">
        <v>5</v>
      </c>
      <c r="C2233">
        <v>2092</v>
      </c>
      <c r="D2233">
        <v>0</v>
      </c>
    </row>
    <row r="2234" spans="1:4" x14ac:dyDescent="0.55000000000000004">
      <c r="A2234" t="s">
        <v>39</v>
      </c>
      <c r="B2234" t="s">
        <v>5</v>
      </c>
      <c r="C2234">
        <v>2093</v>
      </c>
      <c r="D2234">
        <v>0</v>
      </c>
    </row>
    <row r="2235" spans="1:4" x14ac:dyDescent="0.55000000000000004">
      <c r="A2235" t="s">
        <v>39</v>
      </c>
      <c r="B2235" t="s">
        <v>5</v>
      </c>
      <c r="C2235">
        <v>2094</v>
      </c>
      <c r="D2235">
        <v>0</v>
      </c>
    </row>
    <row r="2236" spans="1:4" x14ac:dyDescent="0.55000000000000004">
      <c r="A2236" t="s">
        <v>39</v>
      </c>
      <c r="B2236" t="s">
        <v>5</v>
      </c>
      <c r="C2236">
        <v>2095</v>
      </c>
      <c r="D2236">
        <v>0</v>
      </c>
    </row>
    <row r="2237" spans="1:4" x14ac:dyDescent="0.55000000000000004">
      <c r="A2237" t="s">
        <v>39</v>
      </c>
      <c r="B2237" t="s">
        <v>5</v>
      </c>
      <c r="C2237">
        <v>2096</v>
      </c>
      <c r="D2237">
        <v>0</v>
      </c>
    </row>
    <row r="2238" spans="1:4" x14ac:dyDescent="0.55000000000000004">
      <c r="A2238" t="s">
        <v>39</v>
      </c>
      <c r="B2238" t="s">
        <v>5</v>
      </c>
      <c r="C2238">
        <v>2097</v>
      </c>
      <c r="D2238">
        <v>0</v>
      </c>
    </row>
    <row r="2239" spans="1:4" x14ac:dyDescent="0.55000000000000004">
      <c r="A2239" t="s">
        <v>39</v>
      </c>
      <c r="B2239" t="s">
        <v>5</v>
      </c>
      <c r="C2239">
        <v>2098</v>
      </c>
      <c r="D2239">
        <v>0</v>
      </c>
    </row>
    <row r="2240" spans="1:4" x14ac:dyDescent="0.55000000000000004">
      <c r="A2240" t="s">
        <v>39</v>
      </c>
      <c r="B2240" t="s">
        <v>5</v>
      </c>
      <c r="C2240">
        <v>2099</v>
      </c>
      <c r="D2240">
        <v>0</v>
      </c>
    </row>
    <row r="2241" spans="1:4" x14ac:dyDescent="0.55000000000000004">
      <c r="A2241" t="s">
        <v>39</v>
      </c>
      <c r="B2241" t="s">
        <v>5</v>
      </c>
      <c r="C2241">
        <v>2100</v>
      </c>
      <c r="D2241">
        <v>0</v>
      </c>
    </row>
    <row r="2242" spans="1:4" x14ac:dyDescent="0.55000000000000004">
      <c r="A2242" t="s">
        <v>40</v>
      </c>
      <c r="B2242" t="s">
        <v>5</v>
      </c>
      <c r="C2242">
        <v>2023</v>
      </c>
      <c r="D2242">
        <v>42332380000</v>
      </c>
    </row>
    <row r="2243" spans="1:4" x14ac:dyDescent="0.55000000000000004">
      <c r="A2243" t="s">
        <v>40</v>
      </c>
      <c r="B2243" t="s">
        <v>5</v>
      </c>
      <c r="C2243">
        <v>2024</v>
      </c>
      <c r="D2243">
        <v>38408696000</v>
      </c>
    </row>
    <row r="2244" spans="1:4" x14ac:dyDescent="0.55000000000000004">
      <c r="A2244" t="s">
        <v>40</v>
      </c>
      <c r="B2244" t="s">
        <v>5</v>
      </c>
      <c r="C2244">
        <v>2025</v>
      </c>
      <c r="D2244">
        <v>30868450000</v>
      </c>
    </row>
    <row r="2245" spans="1:4" x14ac:dyDescent="0.55000000000000004">
      <c r="A2245" t="s">
        <v>40</v>
      </c>
      <c r="B2245" t="s">
        <v>5</v>
      </c>
      <c r="C2245">
        <v>2026</v>
      </c>
      <c r="D2245">
        <v>23225635000</v>
      </c>
    </row>
    <row r="2246" spans="1:4" x14ac:dyDescent="0.55000000000000004">
      <c r="A2246" t="s">
        <v>40</v>
      </c>
      <c r="B2246" t="s">
        <v>5</v>
      </c>
      <c r="C2246">
        <v>2027</v>
      </c>
      <c r="D2246">
        <v>16764503000</v>
      </c>
    </row>
    <row r="2247" spans="1:4" x14ac:dyDescent="0.55000000000000004">
      <c r="A2247" t="s">
        <v>40</v>
      </c>
      <c r="B2247" t="s">
        <v>5</v>
      </c>
      <c r="C2247">
        <v>2028</v>
      </c>
      <c r="D2247">
        <v>11760012000</v>
      </c>
    </row>
    <row r="2248" spans="1:4" x14ac:dyDescent="0.55000000000000004">
      <c r="A2248" t="s">
        <v>40</v>
      </c>
      <c r="B2248" t="s">
        <v>5</v>
      </c>
      <c r="C2248">
        <v>2029</v>
      </c>
      <c r="D2248">
        <v>8079100400</v>
      </c>
    </row>
    <row r="2249" spans="1:4" x14ac:dyDescent="0.55000000000000004">
      <c r="A2249" t="s">
        <v>40</v>
      </c>
      <c r="B2249" t="s">
        <v>5</v>
      </c>
      <c r="C2249">
        <v>2030</v>
      </c>
      <c r="D2249">
        <v>5462703000</v>
      </c>
    </row>
    <row r="2250" spans="1:4" x14ac:dyDescent="0.55000000000000004">
      <c r="A2250" t="s">
        <v>40</v>
      </c>
      <c r="B2250" t="s">
        <v>5</v>
      </c>
      <c r="C2250">
        <v>2031</v>
      </c>
      <c r="D2250">
        <v>3647599900</v>
      </c>
    </row>
    <row r="2251" spans="1:4" x14ac:dyDescent="0.55000000000000004">
      <c r="A2251" t="s">
        <v>40</v>
      </c>
      <c r="B2251" t="s">
        <v>5</v>
      </c>
      <c r="C2251">
        <v>2032</v>
      </c>
      <c r="D2251">
        <v>2411048000</v>
      </c>
    </row>
    <row r="2252" spans="1:4" x14ac:dyDescent="0.55000000000000004">
      <c r="A2252" t="s">
        <v>40</v>
      </c>
      <c r="B2252" t="s">
        <v>5</v>
      </c>
      <c r="C2252">
        <v>2033</v>
      </c>
      <c r="D2252">
        <v>1580422000</v>
      </c>
    </row>
    <row r="2253" spans="1:4" x14ac:dyDescent="0.55000000000000004">
      <c r="A2253" t="s">
        <v>40</v>
      </c>
      <c r="B2253" t="s">
        <v>5</v>
      </c>
      <c r="C2253">
        <v>2034</v>
      </c>
      <c r="D2253">
        <v>1028710000</v>
      </c>
    </row>
    <row r="2254" spans="1:4" x14ac:dyDescent="0.55000000000000004">
      <c r="A2254" t="s">
        <v>40</v>
      </c>
      <c r="B2254" t="s">
        <v>5</v>
      </c>
      <c r="C2254">
        <v>2035</v>
      </c>
      <c r="D2254">
        <v>665609000</v>
      </c>
    </row>
    <row r="2255" spans="1:4" x14ac:dyDescent="0.55000000000000004">
      <c r="A2255" t="s">
        <v>40</v>
      </c>
      <c r="B2255" t="s">
        <v>5</v>
      </c>
      <c r="C2255">
        <v>2036</v>
      </c>
      <c r="D2255">
        <v>428461000</v>
      </c>
    </row>
    <row r="2256" spans="1:4" x14ac:dyDescent="0.55000000000000004">
      <c r="A2256" t="s">
        <v>40</v>
      </c>
      <c r="B2256" t="s">
        <v>5</v>
      </c>
      <c r="C2256">
        <v>2037</v>
      </c>
      <c r="D2256">
        <v>274573000</v>
      </c>
    </row>
    <row r="2257" spans="1:4" x14ac:dyDescent="0.55000000000000004">
      <c r="A2257" t="s">
        <v>40</v>
      </c>
      <c r="B2257" t="s">
        <v>5</v>
      </c>
      <c r="C2257">
        <v>2038</v>
      </c>
      <c r="D2257">
        <v>175265000</v>
      </c>
    </row>
    <row r="2258" spans="1:4" x14ac:dyDescent="0.55000000000000004">
      <c r="A2258" t="s">
        <v>40</v>
      </c>
      <c r="B2258" t="s">
        <v>5</v>
      </c>
      <c r="C2258">
        <v>2039</v>
      </c>
      <c r="D2258">
        <v>111486000</v>
      </c>
    </row>
    <row r="2259" spans="1:4" x14ac:dyDescent="0.55000000000000004">
      <c r="A2259" t="s">
        <v>40</v>
      </c>
      <c r="B2259" t="s">
        <v>5</v>
      </c>
      <c r="C2259">
        <v>2040</v>
      </c>
      <c r="D2259">
        <v>70696000</v>
      </c>
    </row>
    <row r="2260" spans="1:4" x14ac:dyDescent="0.55000000000000004">
      <c r="A2260" t="s">
        <v>40</v>
      </c>
      <c r="B2260" t="s">
        <v>5</v>
      </c>
      <c r="C2260">
        <v>2041</v>
      </c>
      <c r="D2260">
        <v>44706000</v>
      </c>
    </row>
    <row r="2261" spans="1:4" x14ac:dyDescent="0.55000000000000004">
      <c r="A2261" t="s">
        <v>40</v>
      </c>
      <c r="B2261" t="s">
        <v>5</v>
      </c>
      <c r="C2261">
        <v>2042</v>
      </c>
      <c r="D2261">
        <v>28199000</v>
      </c>
    </row>
    <row r="2262" spans="1:4" x14ac:dyDescent="0.55000000000000004">
      <c r="A2262" t="s">
        <v>40</v>
      </c>
      <c r="B2262" t="s">
        <v>5</v>
      </c>
      <c r="C2262">
        <v>2043</v>
      </c>
      <c r="D2262">
        <v>17747000</v>
      </c>
    </row>
    <row r="2263" spans="1:4" x14ac:dyDescent="0.55000000000000004">
      <c r="A2263" t="s">
        <v>40</v>
      </c>
      <c r="B2263" t="s">
        <v>5</v>
      </c>
      <c r="C2263">
        <v>2044</v>
      </c>
      <c r="D2263">
        <v>11146000</v>
      </c>
    </row>
    <row r="2264" spans="1:4" x14ac:dyDescent="0.55000000000000004">
      <c r="A2264" t="s">
        <v>40</v>
      </c>
      <c r="B2264" t="s">
        <v>5</v>
      </c>
      <c r="C2264">
        <v>2045</v>
      </c>
      <c r="D2264">
        <v>6987000</v>
      </c>
    </row>
    <row r="2265" spans="1:4" x14ac:dyDescent="0.55000000000000004">
      <c r="A2265" t="s">
        <v>40</v>
      </c>
      <c r="B2265" t="s">
        <v>5</v>
      </c>
      <c r="C2265">
        <v>2046</v>
      </c>
      <c r="D2265">
        <v>4372000</v>
      </c>
    </row>
    <row r="2266" spans="1:4" x14ac:dyDescent="0.55000000000000004">
      <c r="A2266" t="s">
        <v>40</v>
      </c>
      <c r="B2266" t="s">
        <v>5</v>
      </c>
      <c r="C2266">
        <v>2047</v>
      </c>
      <c r="D2266">
        <v>2731000</v>
      </c>
    </row>
    <row r="2267" spans="1:4" x14ac:dyDescent="0.55000000000000004">
      <c r="A2267" t="s">
        <v>40</v>
      </c>
      <c r="B2267" t="s">
        <v>5</v>
      </c>
      <c r="C2267">
        <v>2048</v>
      </c>
      <c r="D2267">
        <v>1704000</v>
      </c>
    </row>
    <row r="2268" spans="1:4" x14ac:dyDescent="0.55000000000000004">
      <c r="A2268" t="s">
        <v>40</v>
      </c>
      <c r="B2268" t="s">
        <v>5</v>
      </c>
      <c r="C2268">
        <v>2049</v>
      </c>
      <c r="D2268">
        <v>1061000</v>
      </c>
    </row>
    <row r="2269" spans="1:4" x14ac:dyDescent="0.55000000000000004">
      <c r="A2269" t="s">
        <v>40</v>
      </c>
      <c r="B2269" t="s">
        <v>5</v>
      </c>
      <c r="C2269">
        <v>2050</v>
      </c>
      <c r="D2269">
        <v>660000</v>
      </c>
    </row>
    <row r="2270" spans="1:4" x14ac:dyDescent="0.55000000000000004">
      <c r="A2270" t="s">
        <v>40</v>
      </c>
      <c r="B2270" t="s">
        <v>5</v>
      </c>
      <c r="C2270">
        <v>2051</v>
      </c>
      <c r="D2270">
        <v>410000</v>
      </c>
    </row>
    <row r="2271" spans="1:4" x14ac:dyDescent="0.55000000000000004">
      <c r="A2271" t="s">
        <v>40</v>
      </c>
      <c r="B2271" t="s">
        <v>5</v>
      </c>
      <c r="C2271">
        <v>2052</v>
      </c>
      <c r="D2271">
        <v>255000</v>
      </c>
    </row>
    <row r="2272" spans="1:4" x14ac:dyDescent="0.55000000000000004">
      <c r="A2272" t="s">
        <v>40</v>
      </c>
      <c r="B2272" t="s">
        <v>5</v>
      </c>
      <c r="C2272">
        <v>2053</v>
      </c>
      <c r="D2272">
        <v>158000</v>
      </c>
    </row>
    <row r="2273" spans="1:4" x14ac:dyDescent="0.55000000000000004">
      <c r="A2273" t="s">
        <v>40</v>
      </c>
      <c r="B2273" t="s">
        <v>5</v>
      </c>
      <c r="C2273">
        <v>2054</v>
      </c>
      <c r="D2273">
        <v>98000</v>
      </c>
    </row>
    <row r="2274" spans="1:4" x14ac:dyDescent="0.55000000000000004">
      <c r="A2274" t="s">
        <v>40</v>
      </c>
      <c r="B2274" t="s">
        <v>5</v>
      </c>
      <c r="C2274">
        <v>2055</v>
      </c>
      <c r="D2274">
        <v>61000</v>
      </c>
    </row>
    <row r="2275" spans="1:4" x14ac:dyDescent="0.55000000000000004">
      <c r="A2275" t="s">
        <v>40</v>
      </c>
      <c r="B2275" t="s">
        <v>5</v>
      </c>
      <c r="C2275">
        <v>2056</v>
      </c>
      <c r="D2275">
        <v>37000</v>
      </c>
    </row>
    <row r="2276" spans="1:4" x14ac:dyDescent="0.55000000000000004">
      <c r="A2276" t="s">
        <v>40</v>
      </c>
      <c r="B2276" t="s">
        <v>5</v>
      </c>
      <c r="C2276">
        <v>2057</v>
      </c>
      <c r="D2276">
        <v>23000</v>
      </c>
    </row>
    <row r="2277" spans="1:4" x14ac:dyDescent="0.55000000000000004">
      <c r="A2277" t="s">
        <v>40</v>
      </c>
      <c r="B2277" t="s">
        <v>5</v>
      </c>
      <c r="C2277">
        <v>2058</v>
      </c>
      <c r="D2277">
        <v>14000</v>
      </c>
    </row>
    <row r="2278" spans="1:4" x14ac:dyDescent="0.55000000000000004">
      <c r="A2278" t="s">
        <v>40</v>
      </c>
      <c r="B2278" t="s">
        <v>5</v>
      </c>
      <c r="C2278">
        <v>2059</v>
      </c>
      <c r="D2278">
        <v>9000</v>
      </c>
    </row>
    <row r="2279" spans="1:4" x14ac:dyDescent="0.55000000000000004">
      <c r="A2279" t="s">
        <v>40</v>
      </c>
      <c r="B2279" t="s">
        <v>5</v>
      </c>
      <c r="C2279">
        <v>2060</v>
      </c>
      <c r="D2279">
        <v>5000</v>
      </c>
    </row>
    <row r="2280" spans="1:4" x14ac:dyDescent="0.55000000000000004">
      <c r="A2280" t="s">
        <v>40</v>
      </c>
      <c r="B2280" t="s">
        <v>5</v>
      </c>
      <c r="C2280">
        <v>2061</v>
      </c>
      <c r="D2280">
        <v>3000</v>
      </c>
    </row>
    <row r="2281" spans="1:4" x14ac:dyDescent="0.55000000000000004">
      <c r="A2281" t="s">
        <v>40</v>
      </c>
      <c r="B2281" t="s">
        <v>5</v>
      </c>
      <c r="C2281">
        <v>2062</v>
      </c>
      <c r="D2281">
        <v>2000</v>
      </c>
    </row>
    <row r="2282" spans="1:4" x14ac:dyDescent="0.55000000000000004">
      <c r="A2282" t="s">
        <v>40</v>
      </c>
      <c r="B2282" t="s">
        <v>5</v>
      </c>
      <c r="C2282">
        <v>2063</v>
      </c>
      <c r="D2282">
        <v>1000</v>
      </c>
    </row>
    <row r="2283" spans="1:4" x14ac:dyDescent="0.55000000000000004">
      <c r="A2283" t="s">
        <v>40</v>
      </c>
      <c r="B2283" t="s">
        <v>5</v>
      </c>
      <c r="C2283">
        <v>2064</v>
      </c>
      <c r="D2283">
        <v>1000</v>
      </c>
    </row>
    <row r="2284" spans="1:4" x14ac:dyDescent="0.55000000000000004">
      <c r="A2284" t="s">
        <v>40</v>
      </c>
      <c r="B2284" t="s">
        <v>5</v>
      </c>
      <c r="C2284">
        <v>2065</v>
      </c>
      <c r="D2284">
        <v>0</v>
      </c>
    </row>
    <row r="2285" spans="1:4" x14ac:dyDescent="0.55000000000000004">
      <c r="A2285" t="s">
        <v>40</v>
      </c>
      <c r="B2285" t="s">
        <v>5</v>
      </c>
      <c r="C2285">
        <v>2066</v>
      </c>
      <c r="D2285">
        <v>0</v>
      </c>
    </row>
    <row r="2286" spans="1:4" x14ac:dyDescent="0.55000000000000004">
      <c r="A2286" t="s">
        <v>40</v>
      </c>
      <c r="B2286" t="s">
        <v>5</v>
      </c>
      <c r="C2286">
        <v>2067</v>
      </c>
      <c r="D2286">
        <v>0</v>
      </c>
    </row>
    <row r="2287" spans="1:4" x14ac:dyDescent="0.55000000000000004">
      <c r="A2287" t="s">
        <v>40</v>
      </c>
      <c r="B2287" t="s">
        <v>5</v>
      </c>
      <c r="C2287">
        <v>2068</v>
      </c>
      <c r="D2287">
        <v>0</v>
      </c>
    </row>
    <row r="2288" spans="1:4" x14ac:dyDescent="0.55000000000000004">
      <c r="A2288" t="s">
        <v>40</v>
      </c>
      <c r="B2288" t="s">
        <v>5</v>
      </c>
      <c r="C2288">
        <v>2069</v>
      </c>
      <c r="D2288">
        <v>0</v>
      </c>
    </row>
    <row r="2289" spans="1:4" x14ac:dyDescent="0.55000000000000004">
      <c r="A2289" t="s">
        <v>40</v>
      </c>
      <c r="B2289" t="s">
        <v>5</v>
      </c>
      <c r="C2289">
        <v>2070</v>
      </c>
      <c r="D2289">
        <v>0</v>
      </c>
    </row>
    <row r="2290" spans="1:4" x14ac:dyDescent="0.55000000000000004">
      <c r="A2290" t="s">
        <v>40</v>
      </c>
      <c r="B2290" t="s">
        <v>5</v>
      </c>
      <c r="C2290">
        <v>2071</v>
      </c>
      <c r="D2290">
        <v>0</v>
      </c>
    </row>
    <row r="2291" spans="1:4" x14ac:dyDescent="0.55000000000000004">
      <c r="A2291" t="s">
        <v>40</v>
      </c>
      <c r="B2291" t="s">
        <v>5</v>
      </c>
      <c r="C2291">
        <v>2072</v>
      </c>
      <c r="D2291">
        <v>0</v>
      </c>
    </row>
    <row r="2292" spans="1:4" x14ac:dyDescent="0.55000000000000004">
      <c r="A2292" t="s">
        <v>40</v>
      </c>
      <c r="B2292" t="s">
        <v>5</v>
      </c>
      <c r="C2292">
        <v>2073</v>
      </c>
      <c r="D2292">
        <v>0</v>
      </c>
    </row>
    <row r="2293" spans="1:4" x14ac:dyDescent="0.55000000000000004">
      <c r="A2293" t="s">
        <v>40</v>
      </c>
      <c r="B2293" t="s">
        <v>5</v>
      </c>
      <c r="C2293">
        <v>2074</v>
      </c>
      <c r="D2293">
        <v>0</v>
      </c>
    </row>
    <row r="2294" spans="1:4" x14ac:dyDescent="0.55000000000000004">
      <c r="A2294" t="s">
        <v>40</v>
      </c>
      <c r="B2294" t="s">
        <v>5</v>
      </c>
      <c r="C2294">
        <v>2075</v>
      </c>
      <c r="D2294">
        <v>0</v>
      </c>
    </row>
    <row r="2295" spans="1:4" x14ac:dyDescent="0.55000000000000004">
      <c r="A2295" t="s">
        <v>40</v>
      </c>
      <c r="B2295" t="s">
        <v>5</v>
      </c>
      <c r="C2295">
        <v>2076</v>
      </c>
      <c r="D2295">
        <v>0</v>
      </c>
    </row>
    <row r="2296" spans="1:4" x14ac:dyDescent="0.55000000000000004">
      <c r="A2296" t="s">
        <v>40</v>
      </c>
      <c r="B2296" t="s">
        <v>5</v>
      </c>
      <c r="C2296">
        <v>2077</v>
      </c>
      <c r="D2296">
        <v>0</v>
      </c>
    </row>
    <row r="2297" spans="1:4" x14ac:dyDescent="0.55000000000000004">
      <c r="A2297" t="s">
        <v>40</v>
      </c>
      <c r="B2297" t="s">
        <v>5</v>
      </c>
      <c r="C2297">
        <v>2078</v>
      </c>
      <c r="D2297">
        <v>0</v>
      </c>
    </row>
    <row r="2298" spans="1:4" x14ac:dyDescent="0.55000000000000004">
      <c r="A2298" t="s">
        <v>40</v>
      </c>
      <c r="B2298" t="s">
        <v>5</v>
      </c>
      <c r="C2298">
        <v>2079</v>
      </c>
      <c r="D2298">
        <v>0</v>
      </c>
    </row>
    <row r="2299" spans="1:4" x14ac:dyDescent="0.55000000000000004">
      <c r="A2299" t="s">
        <v>40</v>
      </c>
      <c r="B2299" t="s">
        <v>5</v>
      </c>
      <c r="C2299">
        <v>2080</v>
      </c>
      <c r="D2299">
        <v>0</v>
      </c>
    </row>
    <row r="2300" spans="1:4" x14ac:dyDescent="0.55000000000000004">
      <c r="A2300" t="s">
        <v>40</v>
      </c>
      <c r="B2300" t="s">
        <v>5</v>
      </c>
      <c r="C2300">
        <v>2081</v>
      </c>
      <c r="D2300">
        <v>0</v>
      </c>
    </row>
    <row r="2301" spans="1:4" x14ac:dyDescent="0.55000000000000004">
      <c r="A2301" t="s">
        <v>40</v>
      </c>
      <c r="B2301" t="s">
        <v>5</v>
      </c>
      <c r="C2301">
        <v>2082</v>
      </c>
      <c r="D2301">
        <v>0</v>
      </c>
    </row>
    <row r="2302" spans="1:4" x14ac:dyDescent="0.55000000000000004">
      <c r="A2302" t="s">
        <v>40</v>
      </c>
      <c r="B2302" t="s">
        <v>5</v>
      </c>
      <c r="C2302">
        <v>2083</v>
      </c>
      <c r="D2302">
        <v>0</v>
      </c>
    </row>
    <row r="2303" spans="1:4" x14ac:dyDescent="0.55000000000000004">
      <c r="A2303" t="s">
        <v>40</v>
      </c>
      <c r="B2303" t="s">
        <v>5</v>
      </c>
      <c r="C2303">
        <v>2084</v>
      </c>
      <c r="D2303">
        <v>0</v>
      </c>
    </row>
    <row r="2304" spans="1:4" x14ac:dyDescent="0.55000000000000004">
      <c r="A2304" t="s">
        <v>40</v>
      </c>
      <c r="B2304" t="s">
        <v>5</v>
      </c>
      <c r="C2304">
        <v>2085</v>
      </c>
      <c r="D2304">
        <v>0</v>
      </c>
    </row>
    <row r="2305" spans="1:4" x14ac:dyDescent="0.55000000000000004">
      <c r="A2305" t="s">
        <v>40</v>
      </c>
      <c r="B2305" t="s">
        <v>5</v>
      </c>
      <c r="C2305">
        <v>2086</v>
      </c>
      <c r="D2305">
        <v>0</v>
      </c>
    </row>
    <row r="2306" spans="1:4" x14ac:dyDescent="0.55000000000000004">
      <c r="A2306" t="s">
        <v>40</v>
      </c>
      <c r="B2306" t="s">
        <v>5</v>
      </c>
      <c r="C2306">
        <v>2087</v>
      </c>
      <c r="D2306">
        <v>0</v>
      </c>
    </row>
    <row r="2307" spans="1:4" x14ac:dyDescent="0.55000000000000004">
      <c r="A2307" t="s">
        <v>40</v>
      </c>
      <c r="B2307" t="s">
        <v>5</v>
      </c>
      <c r="C2307">
        <v>2088</v>
      </c>
      <c r="D2307">
        <v>0</v>
      </c>
    </row>
    <row r="2308" spans="1:4" x14ac:dyDescent="0.55000000000000004">
      <c r="A2308" t="s">
        <v>40</v>
      </c>
      <c r="B2308" t="s">
        <v>5</v>
      </c>
      <c r="C2308">
        <v>2089</v>
      </c>
      <c r="D2308">
        <v>0</v>
      </c>
    </row>
    <row r="2309" spans="1:4" x14ac:dyDescent="0.55000000000000004">
      <c r="A2309" t="s">
        <v>40</v>
      </c>
      <c r="B2309" t="s">
        <v>5</v>
      </c>
      <c r="C2309">
        <v>2090</v>
      </c>
      <c r="D2309">
        <v>0</v>
      </c>
    </row>
    <row r="2310" spans="1:4" x14ac:dyDescent="0.55000000000000004">
      <c r="A2310" t="s">
        <v>40</v>
      </c>
      <c r="B2310" t="s">
        <v>5</v>
      </c>
      <c r="C2310">
        <v>2091</v>
      </c>
      <c r="D2310">
        <v>0</v>
      </c>
    </row>
    <row r="2311" spans="1:4" x14ac:dyDescent="0.55000000000000004">
      <c r="A2311" t="s">
        <v>40</v>
      </c>
      <c r="B2311" t="s">
        <v>5</v>
      </c>
      <c r="C2311">
        <v>2092</v>
      </c>
      <c r="D2311">
        <v>0</v>
      </c>
    </row>
    <row r="2312" spans="1:4" x14ac:dyDescent="0.55000000000000004">
      <c r="A2312" t="s">
        <v>40</v>
      </c>
      <c r="B2312" t="s">
        <v>5</v>
      </c>
      <c r="C2312">
        <v>2093</v>
      </c>
      <c r="D2312">
        <v>0</v>
      </c>
    </row>
    <row r="2313" spans="1:4" x14ac:dyDescent="0.55000000000000004">
      <c r="A2313" t="s">
        <v>40</v>
      </c>
      <c r="B2313" t="s">
        <v>5</v>
      </c>
      <c r="C2313">
        <v>2094</v>
      </c>
      <c r="D2313">
        <v>0</v>
      </c>
    </row>
    <row r="2314" spans="1:4" x14ac:dyDescent="0.55000000000000004">
      <c r="A2314" t="s">
        <v>40</v>
      </c>
      <c r="B2314" t="s">
        <v>5</v>
      </c>
      <c r="C2314">
        <v>2095</v>
      </c>
      <c r="D2314">
        <v>0</v>
      </c>
    </row>
    <row r="2315" spans="1:4" x14ac:dyDescent="0.55000000000000004">
      <c r="A2315" t="s">
        <v>40</v>
      </c>
      <c r="B2315" t="s">
        <v>5</v>
      </c>
      <c r="C2315">
        <v>2096</v>
      </c>
      <c r="D2315">
        <v>0</v>
      </c>
    </row>
    <row r="2316" spans="1:4" x14ac:dyDescent="0.55000000000000004">
      <c r="A2316" t="s">
        <v>40</v>
      </c>
      <c r="B2316" t="s">
        <v>5</v>
      </c>
      <c r="C2316">
        <v>2097</v>
      </c>
      <c r="D2316">
        <v>0</v>
      </c>
    </row>
    <row r="2317" spans="1:4" x14ac:dyDescent="0.55000000000000004">
      <c r="A2317" t="s">
        <v>40</v>
      </c>
      <c r="B2317" t="s">
        <v>5</v>
      </c>
      <c r="C2317">
        <v>2098</v>
      </c>
      <c r="D2317">
        <v>0</v>
      </c>
    </row>
    <row r="2318" spans="1:4" x14ac:dyDescent="0.55000000000000004">
      <c r="A2318" t="s">
        <v>40</v>
      </c>
      <c r="B2318" t="s">
        <v>5</v>
      </c>
      <c r="C2318">
        <v>2099</v>
      </c>
      <c r="D2318">
        <v>0</v>
      </c>
    </row>
    <row r="2319" spans="1:4" x14ac:dyDescent="0.55000000000000004">
      <c r="A2319" t="s">
        <v>40</v>
      </c>
      <c r="B2319" t="s">
        <v>5</v>
      </c>
      <c r="C2319">
        <v>2100</v>
      </c>
      <c r="D2319">
        <v>0</v>
      </c>
    </row>
    <row r="2320" spans="1:4" x14ac:dyDescent="0.55000000000000004">
      <c r="A2320" t="s">
        <v>41</v>
      </c>
      <c r="B2320" t="s">
        <v>5</v>
      </c>
      <c r="C2320">
        <v>2024</v>
      </c>
      <c r="D2320">
        <v>42332380000</v>
      </c>
    </row>
    <row r="2321" spans="1:4" x14ac:dyDescent="0.55000000000000004">
      <c r="A2321" t="s">
        <v>41</v>
      </c>
      <c r="B2321" t="s">
        <v>5</v>
      </c>
      <c r="C2321">
        <v>2025</v>
      </c>
      <c r="D2321">
        <v>35981533000</v>
      </c>
    </row>
    <row r="2322" spans="1:4" x14ac:dyDescent="0.55000000000000004">
      <c r="A2322" t="s">
        <v>41</v>
      </c>
      <c r="B2322" t="s">
        <v>5</v>
      </c>
      <c r="C2322">
        <v>2026</v>
      </c>
      <c r="D2322">
        <v>25543916000</v>
      </c>
    </row>
    <row r="2323" spans="1:4" x14ac:dyDescent="0.55000000000000004">
      <c r="A2323" t="s">
        <v>41</v>
      </c>
      <c r="B2323" t="s">
        <v>5</v>
      </c>
      <c r="C2323">
        <v>2027</v>
      </c>
      <c r="D2323">
        <v>16622347000</v>
      </c>
    </row>
    <row r="2324" spans="1:4" x14ac:dyDescent="0.55000000000000004">
      <c r="A2324" t="s">
        <v>41</v>
      </c>
      <c r="B2324" t="s">
        <v>5</v>
      </c>
      <c r="C2324">
        <v>2028</v>
      </c>
      <c r="D2324">
        <v>10273821000</v>
      </c>
    </row>
    <row r="2325" spans="1:4" x14ac:dyDescent="0.55000000000000004">
      <c r="A2325" t="s">
        <v>41</v>
      </c>
      <c r="B2325" t="s">
        <v>5</v>
      </c>
      <c r="C2325">
        <v>2029</v>
      </c>
      <c r="D2325">
        <v>6137236000</v>
      </c>
    </row>
    <row r="2326" spans="1:4" x14ac:dyDescent="0.55000000000000004">
      <c r="A2326" t="s">
        <v>41</v>
      </c>
      <c r="B2326" t="s">
        <v>5</v>
      </c>
      <c r="C2326">
        <v>2030</v>
      </c>
      <c r="D2326">
        <v>3578423000</v>
      </c>
    </row>
    <row r="2327" spans="1:4" x14ac:dyDescent="0.55000000000000004">
      <c r="A2327" t="s">
        <v>41</v>
      </c>
      <c r="B2327" t="s">
        <v>5</v>
      </c>
      <c r="C2327">
        <v>2031</v>
      </c>
      <c r="D2327">
        <v>2049005000</v>
      </c>
    </row>
    <row r="2328" spans="1:4" x14ac:dyDescent="0.55000000000000004">
      <c r="A2328" t="s">
        <v>41</v>
      </c>
      <c r="B2328" t="s">
        <v>5</v>
      </c>
      <c r="C2328">
        <v>2032</v>
      </c>
      <c r="D2328">
        <v>1156881000</v>
      </c>
    </row>
    <row r="2329" spans="1:4" x14ac:dyDescent="0.55000000000000004">
      <c r="A2329" t="s">
        <v>41</v>
      </c>
      <c r="B2329" t="s">
        <v>5</v>
      </c>
      <c r="C2329">
        <v>2033</v>
      </c>
      <c r="D2329">
        <v>645888960</v>
      </c>
    </row>
    <row r="2330" spans="1:4" x14ac:dyDescent="0.55000000000000004">
      <c r="A2330" t="s">
        <v>41</v>
      </c>
      <c r="B2330" t="s">
        <v>5</v>
      </c>
      <c r="C2330">
        <v>2034</v>
      </c>
      <c r="D2330">
        <v>357306980</v>
      </c>
    </row>
    <row r="2331" spans="1:4" x14ac:dyDescent="0.55000000000000004">
      <c r="A2331" t="s">
        <v>41</v>
      </c>
      <c r="B2331" t="s">
        <v>5</v>
      </c>
      <c r="C2331">
        <v>2035</v>
      </c>
      <c r="D2331">
        <v>196159000</v>
      </c>
    </row>
    <row r="2332" spans="1:4" x14ac:dyDescent="0.55000000000000004">
      <c r="A2332" t="s">
        <v>41</v>
      </c>
      <c r="B2332" t="s">
        <v>5</v>
      </c>
      <c r="C2332">
        <v>2036</v>
      </c>
      <c r="D2332">
        <v>106997000</v>
      </c>
    </row>
    <row r="2333" spans="1:4" x14ac:dyDescent="0.55000000000000004">
      <c r="A2333" t="s">
        <v>41</v>
      </c>
      <c r="B2333" t="s">
        <v>5</v>
      </c>
      <c r="C2333">
        <v>2037</v>
      </c>
      <c r="D2333">
        <v>58040000</v>
      </c>
    </row>
    <row r="2334" spans="1:4" x14ac:dyDescent="0.55000000000000004">
      <c r="A2334" t="s">
        <v>41</v>
      </c>
      <c r="B2334" t="s">
        <v>5</v>
      </c>
      <c r="C2334">
        <v>2038</v>
      </c>
      <c r="D2334">
        <v>31333000</v>
      </c>
    </row>
    <row r="2335" spans="1:4" x14ac:dyDescent="0.55000000000000004">
      <c r="A2335" t="s">
        <v>41</v>
      </c>
      <c r="B2335" t="s">
        <v>5</v>
      </c>
      <c r="C2335">
        <v>2039</v>
      </c>
      <c r="D2335">
        <v>16845000</v>
      </c>
    </row>
    <row r="2336" spans="1:4" x14ac:dyDescent="0.55000000000000004">
      <c r="A2336" t="s">
        <v>41</v>
      </c>
      <c r="B2336" t="s">
        <v>5</v>
      </c>
      <c r="C2336">
        <v>2040</v>
      </c>
      <c r="D2336">
        <v>9022000</v>
      </c>
    </row>
    <row r="2337" spans="1:4" x14ac:dyDescent="0.55000000000000004">
      <c r="A2337" t="s">
        <v>41</v>
      </c>
      <c r="B2337" t="s">
        <v>5</v>
      </c>
      <c r="C2337">
        <v>2041</v>
      </c>
      <c r="D2337">
        <v>4817000</v>
      </c>
    </row>
    <row r="2338" spans="1:4" x14ac:dyDescent="0.55000000000000004">
      <c r="A2338" t="s">
        <v>41</v>
      </c>
      <c r="B2338" t="s">
        <v>5</v>
      </c>
      <c r="C2338">
        <v>2042</v>
      </c>
      <c r="D2338">
        <v>2564000</v>
      </c>
    </row>
    <row r="2339" spans="1:4" x14ac:dyDescent="0.55000000000000004">
      <c r="A2339" t="s">
        <v>41</v>
      </c>
      <c r="B2339" t="s">
        <v>5</v>
      </c>
      <c r="C2339">
        <v>2043</v>
      </c>
      <c r="D2339">
        <v>1361000</v>
      </c>
    </row>
    <row r="2340" spans="1:4" x14ac:dyDescent="0.55000000000000004">
      <c r="A2340" t="s">
        <v>41</v>
      </c>
      <c r="B2340" t="s">
        <v>5</v>
      </c>
      <c r="C2340">
        <v>2044</v>
      </c>
      <c r="D2340">
        <v>721000</v>
      </c>
    </row>
    <row r="2341" spans="1:4" x14ac:dyDescent="0.55000000000000004">
      <c r="A2341" t="s">
        <v>41</v>
      </c>
      <c r="B2341" t="s">
        <v>5</v>
      </c>
      <c r="C2341">
        <v>2045</v>
      </c>
      <c r="D2341">
        <v>381000</v>
      </c>
    </row>
    <row r="2342" spans="1:4" x14ac:dyDescent="0.55000000000000004">
      <c r="A2342" t="s">
        <v>41</v>
      </c>
      <c r="B2342" t="s">
        <v>5</v>
      </c>
      <c r="C2342">
        <v>2046</v>
      </c>
      <c r="D2342">
        <v>201000</v>
      </c>
    </row>
    <row r="2343" spans="1:4" x14ac:dyDescent="0.55000000000000004">
      <c r="A2343" t="s">
        <v>41</v>
      </c>
      <c r="B2343" t="s">
        <v>5</v>
      </c>
      <c r="C2343">
        <v>2047</v>
      </c>
      <c r="D2343">
        <v>106000</v>
      </c>
    </row>
    <row r="2344" spans="1:4" x14ac:dyDescent="0.55000000000000004">
      <c r="A2344" t="s">
        <v>41</v>
      </c>
      <c r="B2344" t="s">
        <v>5</v>
      </c>
      <c r="C2344">
        <v>2048</v>
      </c>
      <c r="D2344">
        <v>56000</v>
      </c>
    </row>
    <row r="2345" spans="1:4" x14ac:dyDescent="0.55000000000000004">
      <c r="A2345" t="s">
        <v>41</v>
      </c>
      <c r="B2345" t="s">
        <v>5</v>
      </c>
      <c r="C2345">
        <v>2049</v>
      </c>
      <c r="D2345">
        <v>29000</v>
      </c>
    </row>
    <row r="2346" spans="1:4" x14ac:dyDescent="0.55000000000000004">
      <c r="A2346" t="s">
        <v>41</v>
      </c>
      <c r="B2346" t="s">
        <v>5</v>
      </c>
      <c r="C2346">
        <v>2050</v>
      </c>
      <c r="D2346">
        <v>15000</v>
      </c>
    </row>
    <row r="2347" spans="1:4" x14ac:dyDescent="0.55000000000000004">
      <c r="A2347" t="s">
        <v>41</v>
      </c>
      <c r="B2347" t="s">
        <v>5</v>
      </c>
      <c r="C2347">
        <v>2051</v>
      </c>
      <c r="D2347">
        <v>8000</v>
      </c>
    </row>
    <row r="2348" spans="1:4" x14ac:dyDescent="0.55000000000000004">
      <c r="A2348" t="s">
        <v>41</v>
      </c>
      <c r="B2348" t="s">
        <v>5</v>
      </c>
      <c r="C2348">
        <v>2052</v>
      </c>
      <c r="D2348">
        <v>4000</v>
      </c>
    </row>
    <row r="2349" spans="1:4" x14ac:dyDescent="0.55000000000000004">
      <c r="A2349" t="s">
        <v>41</v>
      </c>
      <c r="B2349" t="s">
        <v>5</v>
      </c>
      <c r="C2349">
        <v>2053</v>
      </c>
      <c r="D2349">
        <v>2000</v>
      </c>
    </row>
    <row r="2350" spans="1:4" x14ac:dyDescent="0.55000000000000004">
      <c r="A2350" t="s">
        <v>41</v>
      </c>
      <c r="B2350" t="s">
        <v>5</v>
      </c>
      <c r="C2350">
        <v>2054</v>
      </c>
      <c r="D2350">
        <v>1000</v>
      </c>
    </row>
    <row r="2351" spans="1:4" x14ac:dyDescent="0.55000000000000004">
      <c r="A2351" t="s">
        <v>41</v>
      </c>
      <c r="B2351" t="s">
        <v>5</v>
      </c>
      <c r="C2351">
        <v>2055</v>
      </c>
      <c r="D2351">
        <v>1000</v>
      </c>
    </row>
    <row r="2352" spans="1:4" x14ac:dyDescent="0.55000000000000004">
      <c r="A2352" t="s">
        <v>41</v>
      </c>
      <c r="B2352" t="s">
        <v>5</v>
      </c>
      <c r="C2352">
        <v>2056</v>
      </c>
      <c r="D2352">
        <v>0</v>
      </c>
    </row>
    <row r="2353" spans="1:4" x14ac:dyDescent="0.55000000000000004">
      <c r="A2353" t="s">
        <v>41</v>
      </c>
      <c r="B2353" t="s">
        <v>5</v>
      </c>
      <c r="C2353">
        <v>2057</v>
      </c>
      <c r="D2353">
        <v>0</v>
      </c>
    </row>
    <row r="2354" spans="1:4" x14ac:dyDescent="0.55000000000000004">
      <c r="A2354" t="s">
        <v>41</v>
      </c>
      <c r="B2354" t="s">
        <v>5</v>
      </c>
      <c r="C2354">
        <v>2058</v>
      </c>
      <c r="D2354">
        <v>0</v>
      </c>
    </row>
    <row r="2355" spans="1:4" x14ac:dyDescent="0.55000000000000004">
      <c r="A2355" t="s">
        <v>41</v>
      </c>
      <c r="B2355" t="s">
        <v>5</v>
      </c>
      <c r="C2355">
        <v>2059</v>
      </c>
      <c r="D2355">
        <v>0</v>
      </c>
    </row>
    <row r="2356" spans="1:4" x14ac:dyDescent="0.55000000000000004">
      <c r="A2356" t="s">
        <v>41</v>
      </c>
      <c r="B2356" t="s">
        <v>5</v>
      </c>
      <c r="C2356">
        <v>2060</v>
      </c>
      <c r="D2356">
        <v>0</v>
      </c>
    </row>
    <row r="2357" spans="1:4" x14ac:dyDescent="0.55000000000000004">
      <c r="A2357" t="s">
        <v>41</v>
      </c>
      <c r="B2357" t="s">
        <v>5</v>
      </c>
      <c r="C2357">
        <v>2061</v>
      </c>
      <c r="D2357">
        <v>0</v>
      </c>
    </row>
    <row r="2358" spans="1:4" x14ac:dyDescent="0.55000000000000004">
      <c r="A2358" t="s">
        <v>41</v>
      </c>
      <c r="B2358" t="s">
        <v>5</v>
      </c>
      <c r="C2358">
        <v>2062</v>
      </c>
      <c r="D2358">
        <v>0</v>
      </c>
    </row>
    <row r="2359" spans="1:4" x14ac:dyDescent="0.55000000000000004">
      <c r="A2359" t="s">
        <v>41</v>
      </c>
      <c r="B2359" t="s">
        <v>5</v>
      </c>
      <c r="C2359">
        <v>2063</v>
      </c>
      <c r="D2359">
        <v>0</v>
      </c>
    </row>
    <row r="2360" spans="1:4" x14ac:dyDescent="0.55000000000000004">
      <c r="A2360" t="s">
        <v>41</v>
      </c>
      <c r="B2360" t="s">
        <v>5</v>
      </c>
      <c r="C2360">
        <v>2064</v>
      </c>
      <c r="D2360">
        <v>0</v>
      </c>
    </row>
    <row r="2361" spans="1:4" x14ac:dyDescent="0.55000000000000004">
      <c r="A2361" t="s">
        <v>41</v>
      </c>
      <c r="B2361" t="s">
        <v>5</v>
      </c>
      <c r="C2361">
        <v>2065</v>
      </c>
      <c r="D2361">
        <v>0</v>
      </c>
    </row>
    <row r="2362" spans="1:4" x14ac:dyDescent="0.55000000000000004">
      <c r="A2362" t="s">
        <v>41</v>
      </c>
      <c r="B2362" t="s">
        <v>5</v>
      </c>
      <c r="C2362">
        <v>2066</v>
      </c>
      <c r="D2362">
        <v>0</v>
      </c>
    </row>
    <row r="2363" spans="1:4" x14ac:dyDescent="0.55000000000000004">
      <c r="A2363" t="s">
        <v>41</v>
      </c>
      <c r="B2363" t="s">
        <v>5</v>
      </c>
      <c r="C2363">
        <v>2067</v>
      </c>
      <c r="D2363">
        <v>0</v>
      </c>
    </row>
    <row r="2364" spans="1:4" x14ac:dyDescent="0.55000000000000004">
      <c r="A2364" t="s">
        <v>41</v>
      </c>
      <c r="B2364" t="s">
        <v>5</v>
      </c>
      <c r="C2364">
        <v>2068</v>
      </c>
      <c r="D2364">
        <v>0</v>
      </c>
    </row>
    <row r="2365" spans="1:4" x14ac:dyDescent="0.55000000000000004">
      <c r="A2365" t="s">
        <v>41</v>
      </c>
      <c r="B2365" t="s">
        <v>5</v>
      </c>
      <c r="C2365">
        <v>2069</v>
      </c>
      <c r="D2365">
        <v>0</v>
      </c>
    </row>
    <row r="2366" spans="1:4" x14ac:dyDescent="0.55000000000000004">
      <c r="A2366" t="s">
        <v>41</v>
      </c>
      <c r="B2366" t="s">
        <v>5</v>
      </c>
      <c r="C2366">
        <v>2070</v>
      </c>
      <c r="D2366">
        <v>0</v>
      </c>
    </row>
    <row r="2367" spans="1:4" x14ac:dyDescent="0.55000000000000004">
      <c r="A2367" t="s">
        <v>41</v>
      </c>
      <c r="B2367" t="s">
        <v>5</v>
      </c>
      <c r="C2367">
        <v>2071</v>
      </c>
      <c r="D2367">
        <v>0</v>
      </c>
    </row>
    <row r="2368" spans="1:4" x14ac:dyDescent="0.55000000000000004">
      <c r="A2368" t="s">
        <v>41</v>
      </c>
      <c r="B2368" t="s">
        <v>5</v>
      </c>
      <c r="C2368">
        <v>2072</v>
      </c>
      <c r="D2368">
        <v>0</v>
      </c>
    </row>
    <row r="2369" spans="1:4" x14ac:dyDescent="0.55000000000000004">
      <c r="A2369" t="s">
        <v>41</v>
      </c>
      <c r="B2369" t="s">
        <v>5</v>
      </c>
      <c r="C2369">
        <v>2073</v>
      </c>
      <c r="D2369">
        <v>0</v>
      </c>
    </row>
    <row r="2370" spans="1:4" x14ac:dyDescent="0.55000000000000004">
      <c r="A2370" t="s">
        <v>41</v>
      </c>
      <c r="B2370" t="s">
        <v>5</v>
      </c>
      <c r="C2370">
        <v>2074</v>
      </c>
      <c r="D2370">
        <v>0</v>
      </c>
    </row>
    <row r="2371" spans="1:4" x14ac:dyDescent="0.55000000000000004">
      <c r="A2371" t="s">
        <v>41</v>
      </c>
      <c r="B2371" t="s">
        <v>5</v>
      </c>
      <c r="C2371">
        <v>2075</v>
      </c>
      <c r="D2371">
        <v>0</v>
      </c>
    </row>
    <row r="2372" spans="1:4" x14ac:dyDescent="0.55000000000000004">
      <c r="A2372" t="s">
        <v>41</v>
      </c>
      <c r="B2372" t="s">
        <v>5</v>
      </c>
      <c r="C2372">
        <v>2076</v>
      </c>
      <c r="D2372">
        <v>0</v>
      </c>
    </row>
    <row r="2373" spans="1:4" x14ac:dyDescent="0.55000000000000004">
      <c r="A2373" t="s">
        <v>41</v>
      </c>
      <c r="B2373" t="s">
        <v>5</v>
      </c>
      <c r="C2373">
        <v>2077</v>
      </c>
      <c r="D2373">
        <v>0</v>
      </c>
    </row>
    <row r="2374" spans="1:4" x14ac:dyDescent="0.55000000000000004">
      <c r="A2374" t="s">
        <v>41</v>
      </c>
      <c r="B2374" t="s">
        <v>5</v>
      </c>
      <c r="C2374">
        <v>2078</v>
      </c>
      <c r="D2374">
        <v>0</v>
      </c>
    </row>
    <row r="2375" spans="1:4" x14ac:dyDescent="0.55000000000000004">
      <c r="A2375" t="s">
        <v>41</v>
      </c>
      <c r="B2375" t="s">
        <v>5</v>
      </c>
      <c r="C2375">
        <v>2079</v>
      </c>
      <c r="D2375">
        <v>0</v>
      </c>
    </row>
    <row r="2376" spans="1:4" x14ac:dyDescent="0.55000000000000004">
      <c r="A2376" t="s">
        <v>41</v>
      </c>
      <c r="B2376" t="s">
        <v>5</v>
      </c>
      <c r="C2376">
        <v>2080</v>
      </c>
      <c r="D2376">
        <v>0</v>
      </c>
    </row>
    <row r="2377" spans="1:4" x14ac:dyDescent="0.55000000000000004">
      <c r="A2377" t="s">
        <v>41</v>
      </c>
      <c r="B2377" t="s">
        <v>5</v>
      </c>
      <c r="C2377">
        <v>2081</v>
      </c>
      <c r="D2377">
        <v>0</v>
      </c>
    </row>
    <row r="2378" spans="1:4" x14ac:dyDescent="0.55000000000000004">
      <c r="A2378" t="s">
        <v>41</v>
      </c>
      <c r="B2378" t="s">
        <v>5</v>
      </c>
      <c r="C2378">
        <v>2082</v>
      </c>
      <c r="D2378">
        <v>0</v>
      </c>
    </row>
    <row r="2379" spans="1:4" x14ac:dyDescent="0.55000000000000004">
      <c r="A2379" t="s">
        <v>41</v>
      </c>
      <c r="B2379" t="s">
        <v>5</v>
      </c>
      <c r="C2379">
        <v>2083</v>
      </c>
      <c r="D2379">
        <v>0</v>
      </c>
    </row>
    <row r="2380" spans="1:4" x14ac:dyDescent="0.55000000000000004">
      <c r="A2380" t="s">
        <v>41</v>
      </c>
      <c r="B2380" t="s">
        <v>5</v>
      </c>
      <c r="C2380">
        <v>2084</v>
      </c>
      <c r="D2380">
        <v>0</v>
      </c>
    </row>
    <row r="2381" spans="1:4" x14ac:dyDescent="0.55000000000000004">
      <c r="A2381" t="s">
        <v>41</v>
      </c>
      <c r="B2381" t="s">
        <v>5</v>
      </c>
      <c r="C2381">
        <v>2085</v>
      </c>
      <c r="D2381">
        <v>0</v>
      </c>
    </row>
    <row r="2382" spans="1:4" x14ac:dyDescent="0.55000000000000004">
      <c r="A2382" t="s">
        <v>41</v>
      </c>
      <c r="B2382" t="s">
        <v>5</v>
      </c>
      <c r="C2382">
        <v>2086</v>
      </c>
      <c r="D2382">
        <v>0</v>
      </c>
    </row>
    <row r="2383" spans="1:4" x14ac:dyDescent="0.55000000000000004">
      <c r="A2383" t="s">
        <v>41</v>
      </c>
      <c r="B2383" t="s">
        <v>5</v>
      </c>
      <c r="C2383">
        <v>2087</v>
      </c>
      <c r="D2383">
        <v>0</v>
      </c>
    </row>
    <row r="2384" spans="1:4" x14ac:dyDescent="0.55000000000000004">
      <c r="A2384" t="s">
        <v>41</v>
      </c>
      <c r="B2384" t="s">
        <v>5</v>
      </c>
      <c r="C2384">
        <v>2088</v>
      </c>
      <c r="D2384">
        <v>0</v>
      </c>
    </row>
    <row r="2385" spans="1:4" x14ac:dyDescent="0.55000000000000004">
      <c r="A2385" t="s">
        <v>41</v>
      </c>
      <c r="B2385" t="s">
        <v>5</v>
      </c>
      <c r="C2385">
        <v>2089</v>
      </c>
      <c r="D2385">
        <v>0</v>
      </c>
    </row>
    <row r="2386" spans="1:4" x14ac:dyDescent="0.55000000000000004">
      <c r="A2386" t="s">
        <v>41</v>
      </c>
      <c r="B2386" t="s">
        <v>5</v>
      </c>
      <c r="C2386">
        <v>2090</v>
      </c>
      <c r="D2386">
        <v>0</v>
      </c>
    </row>
    <row r="2387" spans="1:4" x14ac:dyDescent="0.55000000000000004">
      <c r="A2387" t="s">
        <v>41</v>
      </c>
      <c r="B2387" t="s">
        <v>5</v>
      </c>
      <c r="C2387">
        <v>2091</v>
      </c>
      <c r="D2387">
        <v>0</v>
      </c>
    </row>
    <row r="2388" spans="1:4" x14ac:dyDescent="0.55000000000000004">
      <c r="A2388" t="s">
        <v>41</v>
      </c>
      <c r="B2388" t="s">
        <v>5</v>
      </c>
      <c r="C2388">
        <v>2092</v>
      </c>
      <c r="D2388">
        <v>0</v>
      </c>
    </row>
    <row r="2389" spans="1:4" x14ac:dyDescent="0.55000000000000004">
      <c r="A2389" t="s">
        <v>41</v>
      </c>
      <c r="B2389" t="s">
        <v>5</v>
      </c>
      <c r="C2389">
        <v>2093</v>
      </c>
      <c r="D2389">
        <v>0</v>
      </c>
    </row>
    <row r="2390" spans="1:4" x14ac:dyDescent="0.55000000000000004">
      <c r="A2390" t="s">
        <v>41</v>
      </c>
      <c r="B2390" t="s">
        <v>5</v>
      </c>
      <c r="C2390">
        <v>2094</v>
      </c>
      <c r="D2390">
        <v>0</v>
      </c>
    </row>
    <row r="2391" spans="1:4" x14ac:dyDescent="0.55000000000000004">
      <c r="A2391" t="s">
        <v>41</v>
      </c>
      <c r="B2391" t="s">
        <v>5</v>
      </c>
      <c r="C2391">
        <v>2095</v>
      </c>
      <c r="D2391">
        <v>0</v>
      </c>
    </row>
    <row r="2392" spans="1:4" x14ac:dyDescent="0.55000000000000004">
      <c r="A2392" t="s">
        <v>41</v>
      </c>
      <c r="B2392" t="s">
        <v>5</v>
      </c>
      <c r="C2392">
        <v>2096</v>
      </c>
      <c r="D2392">
        <v>0</v>
      </c>
    </row>
    <row r="2393" spans="1:4" x14ac:dyDescent="0.55000000000000004">
      <c r="A2393" t="s">
        <v>41</v>
      </c>
      <c r="B2393" t="s">
        <v>5</v>
      </c>
      <c r="C2393">
        <v>2097</v>
      </c>
      <c r="D2393">
        <v>0</v>
      </c>
    </row>
    <row r="2394" spans="1:4" x14ac:dyDescent="0.55000000000000004">
      <c r="A2394" t="s">
        <v>41</v>
      </c>
      <c r="B2394" t="s">
        <v>5</v>
      </c>
      <c r="C2394">
        <v>2098</v>
      </c>
      <c r="D2394">
        <v>0</v>
      </c>
    </row>
    <row r="2395" spans="1:4" x14ac:dyDescent="0.55000000000000004">
      <c r="A2395" t="s">
        <v>41</v>
      </c>
      <c r="B2395" t="s">
        <v>5</v>
      </c>
      <c r="C2395">
        <v>2099</v>
      </c>
      <c r="D2395">
        <v>0</v>
      </c>
    </row>
    <row r="2396" spans="1:4" x14ac:dyDescent="0.55000000000000004">
      <c r="A2396" t="s">
        <v>41</v>
      </c>
      <c r="B2396" t="s">
        <v>5</v>
      </c>
      <c r="C2396">
        <v>2100</v>
      </c>
      <c r="D2396">
        <v>0</v>
      </c>
    </row>
    <row r="2397" spans="1:4" x14ac:dyDescent="0.55000000000000004">
      <c r="A2397" t="s">
        <v>42</v>
      </c>
      <c r="B2397" t="s">
        <v>5</v>
      </c>
      <c r="C2397">
        <v>2025</v>
      </c>
      <c r="D2397">
        <v>42332380000</v>
      </c>
    </row>
    <row r="2398" spans="1:4" x14ac:dyDescent="0.55000000000000004">
      <c r="A2398" t="s">
        <v>42</v>
      </c>
      <c r="B2398" t="s">
        <v>5</v>
      </c>
      <c r="C2398">
        <v>2026</v>
      </c>
      <c r="D2398">
        <v>30556142000</v>
      </c>
    </row>
    <row r="2399" spans="1:4" x14ac:dyDescent="0.55000000000000004">
      <c r="A2399" t="s">
        <v>42</v>
      </c>
      <c r="B2399" t="s">
        <v>5</v>
      </c>
      <c r="C2399">
        <v>2027</v>
      </c>
      <c r="D2399">
        <v>16334835000</v>
      </c>
    </row>
    <row r="2400" spans="1:4" x14ac:dyDescent="0.55000000000000004">
      <c r="A2400" t="s">
        <v>42</v>
      </c>
      <c r="B2400" t="s">
        <v>5</v>
      </c>
      <c r="C2400">
        <v>2028</v>
      </c>
      <c r="D2400">
        <v>7738021000</v>
      </c>
    </row>
    <row r="2401" spans="1:4" x14ac:dyDescent="0.55000000000000004">
      <c r="A2401" t="s">
        <v>42</v>
      </c>
      <c r="B2401" t="s">
        <v>5</v>
      </c>
      <c r="C2401">
        <v>2029</v>
      </c>
      <c r="D2401">
        <v>3432257000</v>
      </c>
    </row>
    <row r="2402" spans="1:4" x14ac:dyDescent="0.55000000000000004">
      <c r="A2402" t="s">
        <v>42</v>
      </c>
      <c r="B2402" t="s">
        <v>5</v>
      </c>
      <c r="C2402">
        <v>2030</v>
      </c>
      <c r="D2402">
        <v>1460608000</v>
      </c>
    </row>
    <row r="2403" spans="1:4" x14ac:dyDescent="0.55000000000000004">
      <c r="A2403" t="s">
        <v>42</v>
      </c>
      <c r="B2403" t="s">
        <v>5</v>
      </c>
      <c r="C2403">
        <v>2031</v>
      </c>
      <c r="D2403">
        <v>604088000</v>
      </c>
    </row>
    <row r="2404" spans="1:4" x14ac:dyDescent="0.55000000000000004">
      <c r="A2404" t="s">
        <v>42</v>
      </c>
      <c r="B2404" t="s">
        <v>5</v>
      </c>
      <c r="C2404">
        <v>2032</v>
      </c>
      <c r="D2404">
        <v>244690990</v>
      </c>
    </row>
    <row r="2405" spans="1:4" x14ac:dyDescent="0.55000000000000004">
      <c r="A2405" t="s">
        <v>42</v>
      </c>
      <c r="B2405" t="s">
        <v>5</v>
      </c>
      <c r="C2405">
        <v>2033</v>
      </c>
      <c r="D2405">
        <v>97551000</v>
      </c>
    </row>
    <row r="2406" spans="1:4" x14ac:dyDescent="0.55000000000000004">
      <c r="A2406" t="s">
        <v>42</v>
      </c>
      <c r="B2406" t="s">
        <v>5</v>
      </c>
      <c r="C2406">
        <v>2034</v>
      </c>
      <c r="D2406">
        <v>38407000</v>
      </c>
    </row>
    <row r="2407" spans="1:4" x14ac:dyDescent="0.55000000000000004">
      <c r="A2407" t="s">
        <v>42</v>
      </c>
      <c r="B2407" t="s">
        <v>5</v>
      </c>
      <c r="C2407">
        <v>2035</v>
      </c>
      <c r="D2407">
        <v>14969000</v>
      </c>
    </row>
    <row r="2408" spans="1:4" x14ac:dyDescent="0.55000000000000004">
      <c r="A2408" t="s">
        <v>42</v>
      </c>
      <c r="B2408" t="s">
        <v>5</v>
      </c>
      <c r="C2408">
        <v>2036</v>
      </c>
      <c r="D2408">
        <v>5785000</v>
      </c>
    </row>
    <row r="2409" spans="1:4" x14ac:dyDescent="0.55000000000000004">
      <c r="A2409" t="s">
        <v>42</v>
      </c>
      <c r="B2409" t="s">
        <v>5</v>
      </c>
      <c r="C2409">
        <v>2037</v>
      </c>
      <c r="D2409">
        <v>2220000</v>
      </c>
    </row>
    <row r="2410" spans="1:4" x14ac:dyDescent="0.55000000000000004">
      <c r="A2410" t="s">
        <v>42</v>
      </c>
      <c r="B2410" t="s">
        <v>5</v>
      </c>
      <c r="C2410">
        <v>2038</v>
      </c>
      <c r="D2410">
        <v>847000</v>
      </c>
    </row>
    <row r="2411" spans="1:4" x14ac:dyDescent="0.55000000000000004">
      <c r="A2411" t="s">
        <v>42</v>
      </c>
      <c r="B2411" t="s">
        <v>5</v>
      </c>
      <c r="C2411">
        <v>2039</v>
      </c>
      <c r="D2411">
        <v>322000</v>
      </c>
    </row>
    <row r="2412" spans="1:4" x14ac:dyDescent="0.55000000000000004">
      <c r="A2412" t="s">
        <v>42</v>
      </c>
      <c r="B2412" t="s">
        <v>5</v>
      </c>
      <c r="C2412">
        <v>2040</v>
      </c>
      <c r="D2412">
        <v>121000</v>
      </c>
    </row>
    <row r="2413" spans="1:4" x14ac:dyDescent="0.55000000000000004">
      <c r="A2413" t="s">
        <v>42</v>
      </c>
      <c r="B2413" t="s">
        <v>5</v>
      </c>
      <c r="C2413">
        <v>2041</v>
      </c>
      <c r="D2413">
        <v>46000</v>
      </c>
    </row>
    <row r="2414" spans="1:4" x14ac:dyDescent="0.55000000000000004">
      <c r="A2414" t="s">
        <v>42</v>
      </c>
      <c r="B2414" t="s">
        <v>5</v>
      </c>
      <c r="C2414">
        <v>2042</v>
      </c>
      <c r="D2414">
        <v>17000</v>
      </c>
    </row>
    <row r="2415" spans="1:4" x14ac:dyDescent="0.55000000000000004">
      <c r="A2415" t="s">
        <v>42</v>
      </c>
      <c r="B2415" t="s">
        <v>5</v>
      </c>
      <c r="C2415">
        <v>2043</v>
      </c>
      <c r="D2415">
        <v>6000</v>
      </c>
    </row>
    <row r="2416" spans="1:4" x14ac:dyDescent="0.55000000000000004">
      <c r="A2416" t="s">
        <v>42</v>
      </c>
      <c r="B2416" t="s">
        <v>5</v>
      </c>
      <c r="C2416">
        <v>2044</v>
      </c>
      <c r="D2416">
        <v>2000</v>
      </c>
    </row>
    <row r="2417" spans="1:4" x14ac:dyDescent="0.55000000000000004">
      <c r="A2417" t="s">
        <v>42</v>
      </c>
      <c r="B2417" t="s">
        <v>5</v>
      </c>
      <c r="C2417">
        <v>2045</v>
      </c>
      <c r="D2417">
        <v>1000</v>
      </c>
    </row>
    <row r="2418" spans="1:4" x14ac:dyDescent="0.55000000000000004">
      <c r="A2418" t="s">
        <v>42</v>
      </c>
      <c r="B2418" t="s">
        <v>5</v>
      </c>
      <c r="C2418">
        <v>2046</v>
      </c>
      <c r="D2418">
        <v>0</v>
      </c>
    </row>
    <row r="2419" spans="1:4" x14ac:dyDescent="0.55000000000000004">
      <c r="A2419" t="s">
        <v>42</v>
      </c>
      <c r="B2419" t="s">
        <v>5</v>
      </c>
      <c r="C2419">
        <v>2047</v>
      </c>
      <c r="D2419">
        <v>0</v>
      </c>
    </row>
    <row r="2420" spans="1:4" x14ac:dyDescent="0.55000000000000004">
      <c r="A2420" t="s">
        <v>42</v>
      </c>
      <c r="B2420" t="s">
        <v>5</v>
      </c>
      <c r="C2420">
        <v>2048</v>
      </c>
      <c r="D2420">
        <v>0</v>
      </c>
    </row>
    <row r="2421" spans="1:4" x14ac:dyDescent="0.55000000000000004">
      <c r="A2421" t="s">
        <v>42</v>
      </c>
      <c r="B2421" t="s">
        <v>5</v>
      </c>
      <c r="C2421">
        <v>2049</v>
      </c>
      <c r="D2421">
        <v>0</v>
      </c>
    </row>
    <row r="2422" spans="1:4" x14ac:dyDescent="0.55000000000000004">
      <c r="A2422" t="s">
        <v>42</v>
      </c>
      <c r="B2422" t="s">
        <v>5</v>
      </c>
      <c r="C2422">
        <v>2050</v>
      </c>
      <c r="D2422">
        <v>0</v>
      </c>
    </row>
    <row r="2423" spans="1:4" x14ac:dyDescent="0.55000000000000004">
      <c r="A2423" t="s">
        <v>42</v>
      </c>
      <c r="B2423" t="s">
        <v>5</v>
      </c>
      <c r="C2423">
        <v>2051</v>
      </c>
      <c r="D2423">
        <v>0</v>
      </c>
    </row>
    <row r="2424" spans="1:4" x14ac:dyDescent="0.55000000000000004">
      <c r="A2424" t="s">
        <v>42</v>
      </c>
      <c r="B2424" t="s">
        <v>5</v>
      </c>
      <c r="C2424">
        <v>2052</v>
      </c>
      <c r="D2424">
        <v>0</v>
      </c>
    </row>
    <row r="2425" spans="1:4" x14ac:dyDescent="0.55000000000000004">
      <c r="A2425" t="s">
        <v>42</v>
      </c>
      <c r="B2425" t="s">
        <v>5</v>
      </c>
      <c r="C2425">
        <v>2053</v>
      </c>
      <c r="D2425">
        <v>0</v>
      </c>
    </row>
    <row r="2426" spans="1:4" x14ac:dyDescent="0.55000000000000004">
      <c r="A2426" t="s">
        <v>42</v>
      </c>
      <c r="B2426" t="s">
        <v>5</v>
      </c>
      <c r="C2426">
        <v>2054</v>
      </c>
      <c r="D2426">
        <v>0</v>
      </c>
    </row>
    <row r="2427" spans="1:4" x14ac:dyDescent="0.55000000000000004">
      <c r="A2427" t="s">
        <v>42</v>
      </c>
      <c r="B2427" t="s">
        <v>5</v>
      </c>
      <c r="C2427">
        <v>2055</v>
      </c>
      <c r="D2427">
        <v>0</v>
      </c>
    </row>
    <row r="2428" spans="1:4" x14ac:dyDescent="0.55000000000000004">
      <c r="A2428" t="s">
        <v>42</v>
      </c>
      <c r="B2428" t="s">
        <v>5</v>
      </c>
      <c r="C2428">
        <v>2056</v>
      </c>
      <c r="D2428">
        <v>0</v>
      </c>
    </row>
    <row r="2429" spans="1:4" x14ac:dyDescent="0.55000000000000004">
      <c r="A2429" t="s">
        <v>42</v>
      </c>
      <c r="B2429" t="s">
        <v>5</v>
      </c>
      <c r="C2429">
        <v>2057</v>
      </c>
      <c r="D2429">
        <v>0</v>
      </c>
    </row>
    <row r="2430" spans="1:4" x14ac:dyDescent="0.55000000000000004">
      <c r="A2430" t="s">
        <v>42</v>
      </c>
      <c r="B2430" t="s">
        <v>5</v>
      </c>
      <c r="C2430">
        <v>2058</v>
      </c>
      <c r="D2430">
        <v>0</v>
      </c>
    </row>
    <row r="2431" spans="1:4" x14ac:dyDescent="0.55000000000000004">
      <c r="A2431" t="s">
        <v>42</v>
      </c>
      <c r="B2431" t="s">
        <v>5</v>
      </c>
      <c r="C2431">
        <v>2059</v>
      </c>
      <c r="D2431">
        <v>0</v>
      </c>
    </row>
    <row r="2432" spans="1:4" x14ac:dyDescent="0.55000000000000004">
      <c r="A2432" t="s">
        <v>42</v>
      </c>
      <c r="B2432" t="s">
        <v>5</v>
      </c>
      <c r="C2432">
        <v>2060</v>
      </c>
      <c r="D2432">
        <v>0</v>
      </c>
    </row>
    <row r="2433" spans="1:4" x14ac:dyDescent="0.55000000000000004">
      <c r="A2433" t="s">
        <v>42</v>
      </c>
      <c r="B2433" t="s">
        <v>5</v>
      </c>
      <c r="C2433">
        <v>2061</v>
      </c>
      <c r="D2433">
        <v>0</v>
      </c>
    </row>
    <row r="2434" spans="1:4" x14ac:dyDescent="0.55000000000000004">
      <c r="A2434" t="s">
        <v>42</v>
      </c>
      <c r="B2434" t="s">
        <v>5</v>
      </c>
      <c r="C2434">
        <v>2062</v>
      </c>
      <c r="D2434">
        <v>0</v>
      </c>
    </row>
    <row r="2435" spans="1:4" x14ac:dyDescent="0.55000000000000004">
      <c r="A2435" t="s">
        <v>42</v>
      </c>
      <c r="B2435" t="s">
        <v>5</v>
      </c>
      <c r="C2435">
        <v>2063</v>
      </c>
      <c r="D2435">
        <v>0</v>
      </c>
    </row>
    <row r="2436" spans="1:4" x14ac:dyDescent="0.55000000000000004">
      <c r="A2436" t="s">
        <v>42</v>
      </c>
      <c r="B2436" t="s">
        <v>5</v>
      </c>
      <c r="C2436">
        <v>2064</v>
      </c>
      <c r="D2436">
        <v>0</v>
      </c>
    </row>
    <row r="2437" spans="1:4" x14ac:dyDescent="0.55000000000000004">
      <c r="A2437" t="s">
        <v>42</v>
      </c>
      <c r="B2437" t="s">
        <v>5</v>
      </c>
      <c r="C2437">
        <v>2065</v>
      </c>
      <c r="D2437">
        <v>0</v>
      </c>
    </row>
    <row r="2438" spans="1:4" x14ac:dyDescent="0.55000000000000004">
      <c r="A2438" t="s">
        <v>42</v>
      </c>
      <c r="B2438" t="s">
        <v>5</v>
      </c>
      <c r="C2438">
        <v>2066</v>
      </c>
      <c r="D2438">
        <v>0</v>
      </c>
    </row>
    <row r="2439" spans="1:4" x14ac:dyDescent="0.55000000000000004">
      <c r="A2439" t="s">
        <v>42</v>
      </c>
      <c r="B2439" t="s">
        <v>5</v>
      </c>
      <c r="C2439">
        <v>2067</v>
      </c>
      <c r="D2439">
        <v>0</v>
      </c>
    </row>
    <row r="2440" spans="1:4" x14ac:dyDescent="0.55000000000000004">
      <c r="A2440" t="s">
        <v>42</v>
      </c>
      <c r="B2440" t="s">
        <v>5</v>
      </c>
      <c r="C2440">
        <v>2068</v>
      </c>
      <c r="D2440">
        <v>0</v>
      </c>
    </row>
    <row r="2441" spans="1:4" x14ac:dyDescent="0.55000000000000004">
      <c r="A2441" t="s">
        <v>42</v>
      </c>
      <c r="B2441" t="s">
        <v>5</v>
      </c>
      <c r="C2441">
        <v>2069</v>
      </c>
      <c r="D2441">
        <v>0</v>
      </c>
    </row>
    <row r="2442" spans="1:4" x14ac:dyDescent="0.55000000000000004">
      <c r="A2442" t="s">
        <v>42</v>
      </c>
      <c r="B2442" t="s">
        <v>5</v>
      </c>
      <c r="C2442">
        <v>2070</v>
      </c>
      <c r="D2442">
        <v>0</v>
      </c>
    </row>
    <row r="2443" spans="1:4" x14ac:dyDescent="0.55000000000000004">
      <c r="A2443" t="s">
        <v>42</v>
      </c>
      <c r="B2443" t="s">
        <v>5</v>
      </c>
      <c r="C2443">
        <v>2071</v>
      </c>
      <c r="D2443">
        <v>0</v>
      </c>
    </row>
    <row r="2444" spans="1:4" x14ac:dyDescent="0.55000000000000004">
      <c r="A2444" t="s">
        <v>42</v>
      </c>
      <c r="B2444" t="s">
        <v>5</v>
      </c>
      <c r="C2444">
        <v>2072</v>
      </c>
      <c r="D2444">
        <v>0</v>
      </c>
    </row>
    <row r="2445" spans="1:4" x14ac:dyDescent="0.55000000000000004">
      <c r="A2445" t="s">
        <v>42</v>
      </c>
      <c r="B2445" t="s">
        <v>5</v>
      </c>
      <c r="C2445">
        <v>2073</v>
      </c>
      <c r="D2445">
        <v>0</v>
      </c>
    </row>
    <row r="2446" spans="1:4" x14ac:dyDescent="0.55000000000000004">
      <c r="A2446" t="s">
        <v>42</v>
      </c>
      <c r="B2446" t="s">
        <v>5</v>
      </c>
      <c r="C2446">
        <v>2074</v>
      </c>
      <c r="D2446">
        <v>0</v>
      </c>
    </row>
    <row r="2447" spans="1:4" x14ac:dyDescent="0.55000000000000004">
      <c r="A2447" t="s">
        <v>42</v>
      </c>
      <c r="B2447" t="s">
        <v>5</v>
      </c>
      <c r="C2447">
        <v>2075</v>
      </c>
      <c r="D2447">
        <v>0</v>
      </c>
    </row>
    <row r="2448" spans="1:4" x14ac:dyDescent="0.55000000000000004">
      <c r="A2448" t="s">
        <v>42</v>
      </c>
      <c r="B2448" t="s">
        <v>5</v>
      </c>
      <c r="C2448">
        <v>2076</v>
      </c>
      <c r="D2448">
        <v>0</v>
      </c>
    </row>
    <row r="2449" spans="1:4" x14ac:dyDescent="0.55000000000000004">
      <c r="A2449" t="s">
        <v>42</v>
      </c>
      <c r="B2449" t="s">
        <v>5</v>
      </c>
      <c r="C2449">
        <v>2077</v>
      </c>
      <c r="D2449">
        <v>0</v>
      </c>
    </row>
    <row r="2450" spans="1:4" x14ac:dyDescent="0.55000000000000004">
      <c r="A2450" t="s">
        <v>42</v>
      </c>
      <c r="B2450" t="s">
        <v>5</v>
      </c>
      <c r="C2450">
        <v>2078</v>
      </c>
      <c r="D2450">
        <v>0</v>
      </c>
    </row>
    <row r="2451" spans="1:4" x14ac:dyDescent="0.55000000000000004">
      <c r="A2451" t="s">
        <v>42</v>
      </c>
      <c r="B2451" t="s">
        <v>5</v>
      </c>
      <c r="C2451">
        <v>2079</v>
      </c>
      <c r="D2451">
        <v>0</v>
      </c>
    </row>
    <row r="2452" spans="1:4" x14ac:dyDescent="0.55000000000000004">
      <c r="A2452" t="s">
        <v>42</v>
      </c>
      <c r="B2452" t="s">
        <v>5</v>
      </c>
      <c r="C2452">
        <v>2080</v>
      </c>
      <c r="D2452">
        <v>0</v>
      </c>
    </row>
    <row r="2453" spans="1:4" x14ac:dyDescent="0.55000000000000004">
      <c r="A2453" t="s">
        <v>42</v>
      </c>
      <c r="B2453" t="s">
        <v>5</v>
      </c>
      <c r="C2453">
        <v>2081</v>
      </c>
      <c r="D2453">
        <v>0</v>
      </c>
    </row>
    <row r="2454" spans="1:4" x14ac:dyDescent="0.55000000000000004">
      <c r="A2454" t="s">
        <v>42</v>
      </c>
      <c r="B2454" t="s">
        <v>5</v>
      </c>
      <c r="C2454">
        <v>2082</v>
      </c>
      <c r="D2454">
        <v>0</v>
      </c>
    </row>
    <row r="2455" spans="1:4" x14ac:dyDescent="0.55000000000000004">
      <c r="A2455" t="s">
        <v>42</v>
      </c>
      <c r="B2455" t="s">
        <v>5</v>
      </c>
      <c r="C2455">
        <v>2083</v>
      </c>
      <c r="D2455">
        <v>0</v>
      </c>
    </row>
    <row r="2456" spans="1:4" x14ac:dyDescent="0.55000000000000004">
      <c r="A2456" t="s">
        <v>42</v>
      </c>
      <c r="B2456" t="s">
        <v>5</v>
      </c>
      <c r="C2456">
        <v>2084</v>
      </c>
      <c r="D2456">
        <v>0</v>
      </c>
    </row>
    <row r="2457" spans="1:4" x14ac:dyDescent="0.55000000000000004">
      <c r="A2457" t="s">
        <v>42</v>
      </c>
      <c r="B2457" t="s">
        <v>5</v>
      </c>
      <c r="C2457">
        <v>2085</v>
      </c>
      <c r="D2457">
        <v>0</v>
      </c>
    </row>
    <row r="2458" spans="1:4" x14ac:dyDescent="0.55000000000000004">
      <c r="A2458" t="s">
        <v>42</v>
      </c>
      <c r="B2458" t="s">
        <v>5</v>
      </c>
      <c r="C2458">
        <v>2086</v>
      </c>
      <c r="D2458">
        <v>0</v>
      </c>
    </row>
    <row r="2459" spans="1:4" x14ac:dyDescent="0.55000000000000004">
      <c r="A2459" t="s">
        <v>42</v>
      </c>
      <c r="B2459" t="s">
        <v>5</v>
      </c>
      <c r="C2459">
        <v>2087</v>
      </c>
      <c r="D2459">
        <v>0</v>
      </c>
    </row>
    <row r="2460" spans="1:4" x14ac:dyDescent="0.55000000000000004">
      <c r="A2460" t="s">
        <v>42</v>
      </c>
      <c r="B2460" t="s">
        <v>5</v>
      </c>
      <c r="C2460">
        <v>2088</v>
      </c>
      <c r="D2460">
        <v>0</v>
      </c>
    </row>
    <row r="2461" spans="1:4" x14ac:dyDescent="0.55000000000000004">
      <c r="A2461" t="s">
        <v>42</v>
      </c>
      <c r="B2461" t="s">
        <v>5</v>
      </c>
      <c r="C2461">
        <v>2089</v>
      </c>
      <c r="D2461">
        <v>0</v>
      </c>
    </row>
    <row r="2462" spans="1:4" x14ac:dyDescent="0.55000000000000004">
      <c r="A2462" t="s">
        <v>42</v>
      </c>
      <c r="B2462" t="s">
        <v>5</v>
      </c>
      <c r="C2462">
        <v>2090</v>
      </c>
      <c r="D2462">
        <v>0</v>
      </c>
    </row>
    <row r="2463" spans="1:4" x14ac:dyDescent="0.55000000000000004">
      <c r="A2463" t="s">
        <v>42</v>
      </c>
      <c r="B2463" t="s">
        <v>5</v>
      </c>
      <c r="C2463">
        <v>2091</v>
      </c>
      <c r="D2463">
        <v>0</v>
      </c>
    </row>
    <row r="2464" spans="1:4" x14ac:dyDescent="0.55000000000000004">
      <c r="A2464" t="s">
        <v>42</v>
      </c>
      <c r="B2464" t="s">
        <v>5</v>
      </c>
      <c r="C2464">
        <v>2092</v>
      </c>
      <c r="D2464">
        <v>0</v>
      </c>
    </row>
    <row r="2465" spans="1:4" x14ac:dyDescent="0.55000000000000004">
      <c r="A2465" t="s">
        <v>42</v>
      </c>
      <c r="B2465" t="s">
        <v>5</v>
      </c>
      <c r="C2465">
        <v>2093</v>
      </c>
      <c r="D2465">
        <v>0</v>
      </c>
    </row>
    <row r="2466" spans="1:4" x14ac:dyDescent="0.55000000000000004">
      <c r="A2466" t="s">
        <v>42</v>
      </c>
      <c r="B2466" t="s">
        <v>5</v>
      </c>
      <c r="C2466">
        <v>2094</v>
      </c>
      <c r="D2466">
        <v>0</v>
      </c>
    </row>
    <row r="2467" spans="1:4" x14ac:dyDescent="0.55000000000000004">
      <c r="A2467" t="s">
        <v>42</v>
      </c>
      <c r="B2467" t="s">
        <v>5</v>
      </c>
      <c r="C2467">
        <v>2095</v>
      </c>
      <c r="D2467">
        <v>0</v>
      </c>
    </row>
    <row r="2468" spans="1:4" x14ac:dyDescent="0.55000000000000004">
      <c r="A2468" t="s">
        <v>42</v>
      </c>
      <c r="B2468" t="s">
        <v>5</v>
      </c>
      <c r="C2468">
        <v>2096</v>
      </c>
      <c r="D2468">
        <v>0</v>
      </c>
    </row>
    <row r="2469" spans="1:4" x14ac:dyDescent="0.55000000000000004">
      <c r="A2469" t="s">
        <v>42</v>
      </c>
      <c r="B2469" t="s">
        <v>5</v>
      </c>
      <c r="C2469">
        <v>2097</v>
      </c>
      <c r="D2469">
        <v>0</v>
      </c>
    </row>
    <row r="2470" spans="1:4" x14ac:dyDescent="0.55000000000000004">
      <c r="A2470" t="s">
        <v>42</v>
      </c>
      <c r="B2470" t="s">
        <v>5</v>
      </c>
      <c r="C2470">
        <v>2098</v>
      </c>
      <c r="D2470">
        <v>0</v>
      </c>
    </row>
    <row r="2471" spans="1:4" x14ac:dyDescent="0.55000000000000004">
      <c r="A2471" t="s">
        <v>42</v>
      </c>
      <c r="B2471" t="s">
        <v>5</v>
      </c>
      <c r="C2471">
        <v>2099</v>
      </c>
      <c r="D2471">
        <v>0</v>
      </c>
    </row>
    <row r="2472" spans="1:4" x14ac:dyDescent="0.55000000000000004">
      <c r="A2472" t="s">
        <v>42</v>
      </c>
      <c r="B2472" t="s">
        <v>5</v>
      </c>
      <c r="C2472">
        <v>2100</v>
      </c>
      <c r="D2472">
        <v>0</v>
      </c>
    </row>
    <row r="2473" spans="1:4" x14ac:dyDescent="0.55000000000000004">
      <c r="A2473" t="s">
        <v>43</v>
      </c>
      <c r="B2473" t="s">
        <v>5</v>
      </c>
      <c r="C2473">
        <v>2026</v>
      </c>
      <c r="D2473">
        <v>42332380000</v>
      </c>
    </row>
    <row r="2474" spans="1:4" x14ac:dyDescent="0.55000000000000004">
      <c r="A2474" t="s">
        <v>43</v>
      </c>
      <c r="B2474" t="s">
        <v>5</v>
      </c>
      <c r="C2474">
        <v>2027</v>
      </c>
      <c r="D2474">
        <v>15452112000</v>
      </c>
    </row>
    <row r="2475" spans="1:4" x14ac:dyDescent="0.55000000000000004">
      <c r="A2475" t="s">
        <v>43</v>
      </c>
      <c r="B2475" t="s">
        <v>5</v>
      </c>
      <c r="C2475">
        <v>2028</v>
      </c>
      <c r="D2475">
        <v>3006805000</v>
      </c>
    </row>
    <row r="2476" spans="1:4" x14ac:dyDescent="0.55000000000000004">
      <c r="A2476" t="s">
        <v>43</v>
      </c>
      <c r="B2476" t="s">
        <v>5</v>
      </c>
      <c r="C2476">
        <v>2029</v>
      </c>
      <c r="D2476">
        <v>488678980</v>
      </c>
    </row>
    <row r="2477" spans="1:4" x14ac:dyDescent="0.55000000000000004">
      <c r="A2477" t="s">
        <v>43</v>
      </c>
      <c r="B2477" t="s">
        <v>5</v>
      </c>
      <c r="C2477">
        <v>2030</v>
      </c>
      <c r="D2477">
        <v>72801000</v>
      </c>
    </row>
    <row r="2478" spans="1:4" x14ac:dyDescent="0.55000000000000004">
      <c r="A2478" t="s">
        <v>43</v>
      </c>
      <c r="B2478" t="s">
        <v>5</v>
      </c>
      <c r="C2478">
        <v>2031</v>
      </c>
      <c r="D2478">
        <v>10301000</v>
      </c>
    </row>
    <row r="2479" spans="1:4" x14ac:dyDescent="0.55000000000000004">
      <c r="A2479" t="s">
        <v>43</v>
      </c>
      <c r="B2479" t="s">
        <v>5</v>
      </c>
      <c r="C2479">
        <v>2032</v>
      </c>
      <c r="D2479">
        <v>1409000</v>
      </c>
    </row>
    <row r="2480" spans="1:4" x14ac:dyDescent="0.55000000000000004">
      <c r="A2480" t="s">
        <v>43</v>
      </c>
      <c r="B2480" t="s">
        <v>5</v>
      </c>
      <c r="C2480">
        <v>2033</v>
      </c>
      <c r="D2480">
        <v>188000</v>
      </c>
    </row>
    <row r="2481" spans="1:4" x14ac:dyDescent="0.55000000000000004">
      <c r="A2481" t="s">
        <v>43</v>
      </c>
      <c r="B2481" t="s">
        <v>5</v>
      </c>
      <c r="C2481">
        <v>2034</v>
      </c>
      <c r="D2481">
        <v>25000</v>
      </c>
    </row>
    <row r="2482" spans="1:4" x14ac:dyDescent="0.55000000000000004">
      <c r="A2482" t="s">
        <v>43</v>
      </c>
      <c r="B2482" t="s">
        <v>5</v>
      </c>
      <c r="C2482">
        <v>2035</v>
      </c>
      <c r="D2482">
        <v>3000</v>
      </c>
    </row>
    <row r="2483" spans="1:4" x14ac:dyDescent="0.55000000000000004">
      <c r="A2483" t="s">
        <v>43</v>
      </c>
      <c r="B2483" t="s">
        <v>5</v>
      </c>
      <c r="C2483">
        <v>2036</v>
      </c>
      <c r="D2483">
        <v>0</v>
      </c>
    </row>
    <row r="2484" spans="1:4" x14ac:dyDescent="0.55000000000000004">
      <c r="A2484" t="s">
        <v>43</v>
      </c>
      <c r="B2484" t="s">
        <v>5</v>
      </c>
      <c r="C2484">
        <v>2037</v>
      </c>
      <c r="D2484">
        <v>0</v>
      </c>
    </row>
    <row r="2485" spans="1:4" x14ac:dyDescent="0.55000000000000004">
      <c r="A2485" t="s">
        <v>43</v>
      </c>
      <c r="B2485" t="s">
        <v>5</v>
      </c>
      <c r="C2485">
        <v>2038</v>
      </c>
      <c r="D2485">
        <v>0</v>
      </c>
    </row>
    <row r="2486" spans="1:4" x14ac:dyDescent="0.55000000000000004">
      <c r="A2486" t="s">
        <v>43</v>
      </c>
      <c r="B2486" t="s">
        <v>5</v>
      </c>
      <c r="C2486">
        <v>2039</v>
      </c>
      <c r="D2486">
        <v>0</v>
      </c>
    </row>
    <row r="2487" spans="1:4" x14ac:dyDescent="0.55000000000000004">
      <c r="A2487" t="s">
        <v>43</v>
      </c>
      <c r="B2487" t="s">
        <v>5</v>
      </c>
      <c r="C2487">
        <v>2040</v>
      </c>
      <c r="D2487">
        <v>0</v>
      </c>
    </row>
    <row r="2488" spans="1:4" x14ac:dyDescent="0.55000000000000004">
      <c r="A2488" t="s">
        <v>43</v>
      </c>
      <c r="B2488" t="s">
        <v>5</v>
      </c>
      <c r="C2488">
        <v>2041</v>
      </c>
      <c r="D2488">
        <v>0</v>
      </c>
    </row>
    <row r="2489" spans="1:4" x14ac:dyDescent="0.55000000000000004">
      <c r="A2489" t="s">
        <v>43</v>
      </c>
      <c r="B2489" t="s">
        <v>5</v>
      </c>
      <c r="C2489">
        <v>2042</v>
      </c>
      <c r="D2489">
        <v>0</v>
      </c>
    </row>
    <row r="2490" spans="1:4" x14ac:dyDescent="0.55000000000000004">
      <c r="A2490" t="s">
        <v>43</v>
      </c>
      <c r="B2490" t="s">
        <v>5</v>
      </c>
      <c r="C2490">
        <v>2043</v>
      </c>
      <c r="D2490">
        <v>0</v>
      </c>
    </row>
    <row r="2491" spans="1:4" x14ac:dyDescent="0.55000000000000004">
      <c r="A2491" t="s">
        <v>43</v>
      </c>
      <c r="B2491" t="s">
        <v>5</v>
      </c>
      <c r="C2491">
        <v>2044</v>
      </c>
      <c r="D2491">
        <v>0</v>
      </c>
    </row>
    <row r="2492" spans="1:4" x14ac:dyDescent="0.55000000000000004">
      <c r="A2492" t="s">
        <v>43</v>
      </c>
      <c r="B2492" t="s">
        <v>5</v>
      </c>
      <c r="C2492">
        <v>2045</v>
      </c>
      <c r="D2492">
        <v>0</v>
      </c>
    </row>
    <row r="2493" spans="1:4" x14ac:dyDescent="0.55000000000000004">
      <c r="A2493" t="s">
        <v>43</v>
      </c>
      <c r="B2493" t="s">
        <v>5</v>
      </c>
      <c r="C2493">
        <v>2046</v>
      </c>
      <c r="D2493">
        <v>0</v>
      </c>
    </row>
    <row r="2494" spans="1:4" x14ac:dyDescent="0.55000000000000004">
      <c r="A2494" t="s">
        <v>43</v>
      </c>
      <c r="B2494" t="s">
        <v>5</v>
      </c>
      <c r="C2494">
        <v>2047</v>
      </c>
      <c r="D2494">
        <v>0</v>
      </c>
    </row>
    <row r="2495" spans="1:4" x14ac:dyDescent="0.55000000000000004">
      <c r="A2495" t="s">
        <v>43</v>
      </c>
      <c r="B2495" t="s">
        <v>5</v>
      </c>
      <c r="C2495">
        <v>2048</v>
      </c>
      <c r="D2495">
        <v>0</v>
      </c>
    </row>
    <row r="2496" spans="1:4" x14ac:dyDescent="0.55000000000000004">
      <c r="A2496" t="s">
        <v>43</v>
      </c>
      <c r="B2496" t="s">
        <v>5</v>
      </c>
      <c r="C2496">
        <v>2049</v>
      </c>
      <c r="D2496">
        <v>0</v>
      </c>
    </row>
    <row r="2497" spans="1:4" x14ac:dyDescent="0.55000000000000004">
      <c r="A2497" t="s">
        <v>43</v>
      </c>
      <c r="B2497" t="s">
        <v>5</v>
      </c>
      <c r="C2497">
        <v>2050</v>
      </c>
      <c r="D2497">
        <v>0</v>
      </c>
    </row>
    <row r="2498" spans="1:4" x14ac:dyDescent="0.55000000000000004">
      <c r="A2498" t="s">
        <v>43</v>
      </c>
      <c r="B2498" t="s">
        <v>5</v>
      </c>
      <c r="C2498">
        <v>2051</v>
      </c>
      <c r="D2498">
        <v>0</v>
      </c>
    </row>
    <row r="2499" spans="1:4" x14ac:dyDescent="0.55000000000000004">
      <c r="A2499" t="s">
        <v>43</v>
      </c>
      <c r="B2499" t="s">
        <v>5</v>
      </c>
      <c r="C2499">
        <v>2052</v>
      </c>
      <c r="D2499">
        <v>0</v>
      </c>
    </row>
    <row r="2500" spans="1:4" x14ac:dyDescent="0.55000000000000004">
      <c r="A2500" t="s">
        <v>43</v>
      </c>
      <c r="B2500" t="s">
        <v>5</v>
      </c>
      <c r="C2500">
        <v>2053</v>
      </c>
      <c r="D2500">
        <v>0</v>
      </c>
    </row>
    <row r="2501" spans="1:4" x14ac:dyDescent="0.55000000000000004">
      <c r="A2501" t="s">
        <v>43</v>
      </c>
      <c r="B2501" t="s">
        <v>5</v>
      </c>
      <c r="C2501">
        <v>2054</v>
      </c>
      <c r="D2501">
        <v>0</v>
      </c>
    </row>
    <row r="2502" spans="1:4" x14ac:dyDescent="0.55000000000000004">
      <c r="A2502" t="s">
        <v>43</v>
      </c>
      <c r="B2502" t="s">
        <v>5</v>
      </c>
      <c r="C2502">
        <v>2055</v>
      </c>
      <c r="D2502">
        <v>0</v>
      </c>
    </row>
    <row r="2503" spans="1:4" x14ac:dyDescent="0.55000000000000004">
      <c r="A2503" t="s">
        <v>43</v>
      </c>
      <c r="B2503" t="s">
        <v>5</v>
      </c>
      <c r="C2503">
        <v>2056</v>
      </c>
      <c r="D2503">
        <v>0</v>
      </c>
    </row>
    <row r="2504" spans="1:4" x14ac:dyDescent="0.55000000000000004">
      <c r="A2504" t="s">
        <v>43</v>
      </c>
      <c r="B2504" t="s">
        <v>5</v>
      </c>
      <c r="C2504">
        <v>2057</v>
      </c>
      <c r="D2504">
        <v>0</v>
      </c>
    </row>
    <row r="2505" spans="1:4" x14ac:dyDescent="0.55000000000000004">
      <c r="A2505" t="s">
        <v>43</v>
      </c>
      <c r="B2505" t="s">
        <v>5</v>
      </c>
      <c r="C2505">
        <v>2058</v>
      </c>
      <c r="D2505">
        <v>0</v>
      </c>
    </row>
    <row r="2506" spans="1:4" x14ac:dyDescent="0.55000000000000004">
      <c r="A2506" t="s">
        <v>43</v>
      </c>
      <c r="B2506" t="s">
        <v>5</v>
      </c>
      <c r="C2506">
        <v>2059</v>
      </c>
      <c r="D2506">
        <v>0</v>
      </c>
    </row>
    <row r="2507" spans="1:4" x14ac:dyDescent="0.55000000000000004">
      <c r="A2507" t="s">
        <v>43</v>
      </c>
      <c r="B2507" t="s">
        <v>5</v>
      </c>
      <c r="C2507">
        <v>2060</v>
      </c>
      <c r="D2507">
        <v>0</v>
      </c>
    </row>
    <row r="2508" spans="1:4" x14ac:dyDescent="0.55000000000000004">
      <c r="A2508" t="s">
        <v>43</v>
      </c>
      <c r="B2508" t="s">
        <v>5</v>
      </c>
      <c r="C2508">
        <v>2061</v>
      </c>
      <c r="D2508">
        <v>0</v>
      </c>
    </row>
    <row r="2509" spans="1:4" x14ac:dyDescent="0.55000000000000004">
      <c r="A2509" t="s">
        <v>43</v>
      </c>
      <c r="B2509" t="s">
        <v>5</v>
      </c>
      <c r="C2509">
        <v>2062</v>
      </c>
      <c r="D2509">
        <v>0</v>
      </c>
    </row>
    <row r="2510" spans="1:4" x14ac:dyDescent="0.55000000000000004">
      <c r="A2510" t="s">
        <v>43</v>
      </c>
      <c r="B2510" t="s">
        <v>5</v>
      </c>
      <c r="C2510">
        <v>2063</v>
      </c>
      <c r="D2510">
        <v>0</v>
      </c>
    </row>
    <row r="2511" spans="1:4" x14ac:dyDescent="0.55000000000000004">
      <c r="A2511" t="s">
        <v>43</v>
      </c>
      <c r="B2511" t="s">
        <v>5</v>
      </c>
      <c r="C2511">
        <v>2064</v>
      </c>
      <c r="D2511">
        <v>0</v>
      </c>
    </row>
    <row r="2512" spans="1:4" x14ac:dyDescent="0.55000000000000004">
      <c r="A2512" t="s">
        <v>43</v>
      </c>
      <c r="B2512" t="s">
        <v>5</v>
      </c>
      <c r="C2512">
        <v>2065</v>
      </c>
      <c r="D2512">
        <v>0</v>
      </c>
    </row>
    <row r="2513" spans="1:4" x14ac:dyDescent="0.55000000000000004">
      <c r="A2513" t="s">
        <v>43</v>
      </c>
      <c r="B2513" t="s">
        <v>5</v>
      </c>
      <c r="C2513">
        <v>2066</v>
      </c>
      <c r="D2513">
        <v>0</v>
      </c>
    </row>
    <row r="2514" spans="1:4" x14ac:dyDescent="0.55000000000000004">
      <c r="A2514" t="s">
        <v>43</v>
      </c>
      <c r="B2514" t="s">
        <v>5</v>
      </c>
      <c r="C2514">
        <v>2067</v>
      </c>
      <c r="D2514">
        <v>0</v>
      </c>
    </row>
    <row r="2515" spans="1:4" x14ac:dyDescent="0.55000000000000004">
      <c r="A2515" t="s">
        <v>43</v>
      </c>
      <c r="B2515" t="s">
        <v>5</v>
      </c>
      <c r="C2515">
        <v>2068</v>
      </c>
      <c r="D2515">
        <v>0</v>
      </c>
    </row>
    <row r="2516" spans="1:4" x14ac:dyDescent="0.55000000000000004">
      <c r="A2516" t="s">
        <v>43</v>
      </c>
      <c r="B2516" t="s">
        <v>5</v>
      </c>
      <c r="C2516">
        <v>2069</v>
      </c>
      <c r="D2516">
        <v>0</v>
      </c>
    </row>
    <row r="2517" spans="1:4" x14ac:dyDescent="0.55000000000000004">
      <c r="A2517" t="s">
        <v>43</v>
      </c>
      <c r="B2517" t="s">
        <v>5</v>
      </c>
      <c r="C2517">
        <v>2070</v>
      </c>
      <c r="D2517">
        <v>0</v>
      </c>
    </row>
    <row r="2518" spans="1:4" x14ac:dyDescent="0.55000000000000004">
      <c r="A2518" t="s">
        <v>43</v>
      </c>
      <c r="B2518" t="s">
        <v>5</v>
      </c>
      <c r="C2518">
        <v>2071</v>
      </c>
      <c r="D2518">
        <v>0</v>
      </c>
    </row>
    <row r="2519" spans="1:4" x14ac:dyDescent="0.55000000000000004">
      <c r="A2519" t="s">
        <v>43</v>
      </c>
      <c r="B2519" t="s">
        <v>5</v>
      </c>
      <c r="C2519">
        <v>2072</v>
      </c>
      <c r="D2519">
        <v>0</v>
      </c>
    </row>
    <row r="2520" spans="1:4" x14ac:dyDescent="0.55000000000000004">
      <c r="A2520" t="s">
        <v>43</v>
      </c>
      <c r="B2520" t="s">
        <v>5</v>
      </c>
      <c r="C2520">
        <v>2073</v>
      </c>
      <c r="D2520">
        <v>0</v>
      </c>
    </row>
    <row r="2521" spans="1:4" x14ac:dyDescent="0.55000000000000004">
      <c r="A2521" t="s">
        <v>43</v>
      </c>
      <c r="B2521" t="s">
        <v>5</v>
      </c>
      <c r="C2521">
        <v>2074</v>
      </c>
      <c r="D2521">
        <v>0</v>
      </c>
    </row>
    <row r="2522" spans="1:4" x14ac:dyDescent="0.55000000000000004">
      <c r="A2522" t="s">
        <v>43</v>
      </c>
      <c r="B2522" t="s">
        <v>5</v>
      </c>
      <c r="C2522">
        <v>2075</v>
      </c>
      <c r="D2522">
        <v>0</v>
      </c>
    </row>
    <row r="2523" spans="1:4" x14ac:dyDescent="0.55000000000000004">
      <c r="A2523" t="s">
        <v>43</v>
      </c>
      <c r="B2523" t="s">
        <v>5</v>
      </c>
      <c r="C2523">
        <v>2076</v>
      </c>
      <c r="D2523">
        <v>0</v>
      </c>
    </row>
    <row r="2524" spans="1:4" x14ac:dyDescent="0.55000000000000004">
      <c r="A2524" t="s">
        <v>43</v>
      </c>
      <c r="B2524" t="s">
        <v>5</v>
      </c>
      <c r="C2524">
        <v>2077</v>
      </c>
      <c r="D2524">
        <v>0</v>
      </c>
    </row>
    <row r="2525" spans="1:4" x14ac:dyDescent="0.55000000000000004">
      <c r="A2525" t="s">
        <v>43</v>
      </c>
      <c r="B2525" t="s">
        <v>5</v>
      </c>
      <c r="C2525">
        <v>2078</v>
      </c>
      <c r="D2525">
        <v>0</v>
      </c>
    </row>
    <row r="2526" spans="1:4" x14ac:dyDescent="0.55000000000000004">
      <c r="A2526" t="s">
        <v>43</v>
      </c>
      <c r="B2526" t="s">
        <v>5</v>
      </c>
      <c r="C2526">
        <v>2079</v>
      </c>
      <c r="D2526">
        <v>0</v>
      </c>
    </row>
    <row r="2527" spans="1:4" x14ac:dyDescent="0.55000000000000004">
      <c r="A2527" t="s">
        <v>43</v>
      </c>
      <c r="B2527" t="s">
        <v>5</v>
      </c>
      <c r="C2527">
        <v>2080</v>
      </c>
      <c r="D2527">
        <v>0</v>
      </c>
    </row>
    <row r="2528" spans="1:4" x14ac:dyDescent="0.55000000000000004">
      <c r="A2528" t="s">
        <v>43</v>
      </c>
      <c r="B2528" t="s">
        <v>5</v>
      </c>
      <c r="C2528">
        <v>2081</v>
      </c>
      <c r="D2528">
        <v>0</v>
      </c>
    </row>
    <row r="2529" spans="1:4" x14ac:dyDescent="0.55000000000000004">
      <c r="A2529" t="s">
        <v>43</v>
      </c>
      <c r="B2529" t="s">
        <v>5</v>
      </c>
      <c r="C2529">
        <v>2082</v>
      </c>
      <c r="D2529">
        <v>0</v>
      </c>
    </row>
    <row r="2530" spans="1:4" x14ac:dyDescent="0.55000000000000004">
      <c r="A2530" t="s">
        <v>43</v>
      </c>
      <c r="B2530" t="s">
        <v>5</v>
      </c>
      <c r="C2530">
        <v>2083</v>
      </c>
      <c r="D2530">
        <v>0</v>
      </c>
    </row>
    <row r="2531" spans="1:4" x14ac:dyDescent="0.55000000000000004">
      <c r="A2531" t="s">
        <v>43</v>
      </c>
      <c r="B2531" t="s">
        <v>5</v>
      </c>
      <c r="C2531">
        <v>2084</v>
      </c>
      <c r="D2531">
        <v>0</v>
      </c>
    </row>
    <row r="2532" spans="1:4" x14ac:dyDescent="0.55000000000000004">
      <c r="A2532" t="s">
        <v>43</v>
      </c>
      <c r="B2532" t="s">
        <v>5</v>
      </c>
      <c r="C2532">
        <v>2085</v>
      </c>
      <c r="D2532">
        <v>0</v>
      </c>
    </row>
    <row r="2533" spans="1:4" x14ac:dyDescent="0.55000000000000004">
      <c r="A2533" t="s">
        <v>43</v>
      </c>
      <c r="B2533" t="s">
        <v>5</v>
      </c>
      <c r="C2533">
        <v>2086</v>
      </c>
      <c r="D2533">
        <v>0</v>
      </c>
    </row>
    <row r="2534" spans="1:4" x14ac:dyDescent="0.55000000000000004">
      <c r="A2534" t="s">
        <v>43</v>
      </c>
      <c r="B2534" t="s">
        <v>5</v>
      </c>
      <c r="C2534">
        <v>2087</v>
      </c>
      <c r="D2534">
        <v>0</v>
      </c>
    </row>
    <row r="2535" spans="1:4" x14ac:dyDescent="0.55000000000000004">
      <c r="A2535" t="s">
        <v>43</v>
      </c>
      <c r="B2535" t="s">
        <v>5</v>
      </c>
      <c r="C2535">
        <v>2088</v>
      </c>
      <c r="D2535">
        <v>0</v>
      </c>
    </row>
    <row r="2536" spans="1:4" x14ac:dyDescent="0.55000000000000004">
      <c r="A2536" t="s">
        <v>43</v>
      </c>
      <c r="B2536" t="s">
        <v>5</v>
      </c>
      <c r="C2536">
        <v>2089</v>
      </c>
      <c r="D2536">
        <v>0</v>
      </c>
    </row>
    <row r="2537" spans="1:4" x14ac:dyDescent="0.55000000000000004">
      <c r="A2537" t="s">
        <v>43</v>
      </c>
      <c r="B2537" t="s">
        <v>5</v>
      </c>
      <c r="C2537">
        <v>2090</v>
      </c>
      <c r="D2537">
        <v>0</v>
      </c>
    </row>
    <row r="2538" spans="1:4" x14ac:dyDescent="0.55000000000000004">
      <c r="A2538" t="s">
        <v>43</v>
      </c>
      <c r="B2538" t="s">
        <v>5</v>
      </c>
      <c r="C2538">
        <v>2091</v>
      </c>
      <c r="D2538">
        <v>0</v>
      </c>
    </row>
    <row r="2539" spans="1:4" x14ac:dyDescent="0.55000000000000004">
      <c r="A2539" t="s">
        <v>43</v>
      </c>
      <c r="B2539" t="s">
        <v>5</v>
      </c>
      <c r="C2539">
        <v>2092</v>
      </c>
      <c r="D2539">
        <v>0</v>
      </c>
    </row>
    <row r="2540" spans="1:4" x14ac:dyDescent="0.55000000000000004">
      <c r="A2540" t="s">
        <v>43</v>
      </c>
      <c r="B2540" t="s">
        <v>5</v>
      </c>
      <c r="C2540">
        <v>2093</v>
      </c>
      <c r="D2540">
        <v>0</v>
      </c>
    </row>
    <row r="2541" spans="1:4" x14ac:dyDescent="0.55000000000000004">
      <c r="A2541" t="s">
        <v>43</v>
      </c>
      <c r="B2541" t="s">
        <v>5</v>
      </c>
      <c r="C2541">
        <v>2094</v>
      </c>
      <c r="D2541">
        <v>0</v>
      </c>
    </row>
    <row r="2542" spans="1:4" x14ac:dyDescent="0.55000000000000004">
      <c r="A2542" t="s">
        <v>43</v>
      </c>
      <c r="B2542" t="s">
        <v>5</v>
      </c>
      <c r="C2542">
        <v>2095</v>
      </c>
      <c r="D2542">
        <v>0</v>
      </c>
    </row>
    <row r="2543" spans="1:4" x14ac:dyDescent="0.55000000000000004">
      <c r="A2543" t="s">
        <v>43</v>
      </c>
      <c r="B2543" t="s">
        <v>5</v>
      </c>
      <c r="C2543">
        <v>2096</v>
      </c>
      <c r="D2543">
        <v>0</v>
      </c>
    </row>
    <row r="2544" spans="1:4" x14ac:dyDescent="0.55000000000000004">
      <c r="A2544" t="s">
        <v>43</v>
      </c>
      <c r="B2544" t="s">
        <v>5</v>
      </c>
      <c r="C2544">
        <v>2097</v>
      </c>
      <c r="D2544">
        <v>0</v>
      </c>
    </row>
    <row r="2545" spans="1:4" x14ac:dyDescent="0.55000000000000004">
      <c r="A2545" t="s">
        <v>43</v>
      </c>
      <c r="B2545" t="s">
        <v>5</v>
      </c>
      <c r="C2545">
        <v>2098</v>
      </c>
      <c r="D2545">
        <v>0</v>
      </c>
    </row>
    <row r="2546" spans="1:4" x14ac:dyDescent="0.55000000000000004">
      <c r="A2546" t="s">
        <v>43</v>
      </c>
      <c r="B2546" t="s">
        <v>5</v>
      </c>
      <c r="C2546">
        <v>2099</v>
      </c>
      <c r="D2546">
        <v>0</v>
      </c>
    </row>
    <row r="2547" spans="1:4" x14ac:dyDescent="0.55000000000000004">
      <c r="A2547" t="s">
        <v>43</v>
      </c>
      <c r="B2547" t="s">
        <v>5</v>
      </c>
      <c r="C2547">
        <v>2100</v>
      </c>
      <c r="D2547">
        <v>0</v>
      </c>
    </row>
  </sheetData>
  <sheetProtection sheet="1" objects="1" scenarios="1"/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21BD2-5332-4F56-9305-8C0035CCDA6E}">
  <dimension ref="A1:D2766"/>
  <sheetViews>
    <sheetView workbookViewId="0"/>
  </sheetViews>
  <sheetFormatPr defaultRowHeight="15.3" x14ac:dyDescent="0.55000000000000004"/>
  <cols>
    <col min="1" max="1" width="11.8203125" bestFit="1" customWidth="1"/>
    <col min="2" max="2" width="8" bestFit="1" customWidth="1"/>
    <col min="3" max="3" width="7.703125" bestFit="1" customWidth="1"/>
    <col min="4" max="4" width="42.468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15</v>
      </c>
    </row>
    <row r="2" spans="1:4" x14ac:dyDescent="0.55000000000000004">
      <c r="A2" t="s">
        <v>16</v>
      </c>
      <c r="B2" t="s">
        <v>5</v>
      </c>
      <c r="C2">
        <v>1850</v>
      </c>
      <c r="D2">
        <v>2717041000</v>
      </c>
    </row>
    <row r="3" spans="1:4" x14ac:dyDescent="0.55000000000000004">
      <c r="A3" t="s">
        <v>16</v>
      </c>
      <c r="B3" t="s">
        <v>5</v>
      </c>
      <c r="C3">
        <v>1851</v>
      </c>
      <c r="D3">
        <v>2733435000</v>
      </c>
    </row>
    <row r="4" spans="1:4" x14ac:dyDescent="0.55000000000000004">
      <c r="A4" t="s">
        <v>16</v>
      </c>
      <c r="B4" t="s">
        <v>5</v>
      </c>
      <c r="C4">
        <v>1852</v>
      </c>
      <c r="D4">
        <v>2760245000</v>
      </c>
    </row>
    <row r="5" spans="1:4" x14ac:dyDescent="0.55000000000000004">
      <c r="A5" t="s">
        <v>16</v>
      </c>
      <c r="B5" t="s">
        <v>5</v>
      </c>
      <c r="C5">
        <v>1853</v>
      </c>
      <c r="D5">
        <v>2788877000</v>
      </c>
    </row>
    <row r="6" spans="1:4" x14ac:dyDescent="0.55000000000000004">
      <c r="A6" t="s">
        <v>16</v>
      </c>
      <c r="B6" t="s">
        <v>5</v>
      </c>
      <c r="C6">
        <v>1854</v>
      </c>
      <c r="D6">
        <v>2836878000</v>
      </c>
    </row>
    <row r="7" spans="1:4" x14ac:dyDescent="0.55000000000000004">
      <c r="A7" t="s">
        <v>16</v>
      </c>
      <c r="B7" t="s">
        <v>5</v>
      </c>
      <c r="C7">
        <v>1855</v>
      </c>
      <c r="D7">
        <v>2849409000</v>
      </c>
    </row>
    <row r="8" spans="1:4" x14ac:dyDescent="0.55000000000000004">
      <c r="A8" t="s">
        <v>16</v>
      </c>
      <c r="B8" t="s">
        <v>5</v>
      </c>
      <c r="C8">
        <v>1856</v>
      </c>
      <c r="D8">
        <v>2881320000</v>
      </c>
    </row>
    <row r="9" spans="1:4" x14ac:dyDescent="0.55000000000000004">
      <c r="A9" t="s">
        <v>16</v>
      </c>
      <c r="B9" t="s">
        <v>5</v>
      </c>
      <c r="C9">
        <v>1857</v>
      </c>
      <c r="D9">
        <v>2908238800</v>
      </c>
    </row>
    <row r="10" spans="1:4" x14ac:dyDescent="0.55000000000000004">
      <c r="A10" t="s">
        <v>16</v>
      </c>
      <c r="B10" t="s">
        <v>5</v>
      </c>
      <c r="C10">
        <v>1858</v>
      </c>
      <c r="D10">
        <v>2932658000</v>
      </c>
    </row>
    <row r="11" spans="1:4" x14ac:dyDescent="0.55000000000000004">
      <c r="A11" t="s">
        <v>16</v>
      </c>
      <c r="B11" t="s">
        <v>5</v>
      </c>
      <c r="C11">
        <v>1859</v>
      </c>
      <c r="D11">
        <v>2960075000</v>
      </c>
    </row>
    <row r="12" spans="1:4" x14ac:dyDescent="0.55000000000000004">
      <c r="A12" t="s">
        <v>16</v>
      </c>
      <c r="B12" t="s">
        <v>5</v>
      </c>
      <c r="C12">
        <v>1860</v>
      </c>
      <c r="D12">
        <v>2882419200</v>
      </c>
    </row>
    <row r="13" spans="1:4" x14ac:dyDescent="0.55000000000000004">
      <c r="A13" t="s">
        <v>16</v>
      </c>
      <c r="B13" t="s">
        <v>5</v>
      </c>
      <c r="C13">
        <v>1861</v>
      </c>
      <c r="D13">
        <v>2865017900</v>
      </c>
    </row>
    <row r="14" spans="1:4" x14ac:dyDescent="0.55000000000000004">
      <c r="A14" t="s">
        <v>16</v>
      </c>
      <c r="B14" t="s">
        <v>5</v>
      </c>
      <c r="C14">
        <v>1862</v>
      </c>
      <c r="D14">
        <v>2856137000</v>
      </c>
    </row>
    <row r="15" spans="1:4" x14ac:dyDescent="0.55000000000000004">
      <c r="A15" t="s">
        <v>16</v>
      </c>
      <c r="B15" t="s">
        <v>5</v>
      </c>
      <c r="C15">
        <v>1863</v>
      </c>
      <c r="D15">
        <v>2871880000</v>
      </c>
    </row>
    <row r="16" spans="1:4" x14ac:dyDescent="0.55000000000000004">
      <c r="A16" t="s">
        <v>16</v>
      </c>
      <c r="B16" t="s">
        <v>5</v>
      </c>
      <c r="C16">
        <v>1864</v>
      </c>
      <c r="D16">
        <v>2893999000</v>
      </c>
    </row>
    <row r="17" spans="1:4" x14ac:dyDescent="0.55000000000000004">
      <c r="A17" t="s">
        <v>16</v>
      </c>
      <c r="B17" t="s">
        <v>5</v>
      </c>
      <c r="C17">
        <v>1865</v>
      </c>
      <c r="D17">
        <v>2921172000</v>
      </c>
    </row>
    <row r="18" spans="1:4" x14ac:dyDescent="0.55000000000000004">
      <c r="A18" t="s">
        <v>16</v>
      </c>
      <c r="B18" t="s">
        <v>5</v>
      </c>
      <c r="C18">
        <v>1866</v>
      </c>
      <c r="D18">
        <v>2921889000</v>
      </c>
    </row>
    <row r="19" spans="1:4" x14ac:dyDescent="0.55000000000000004">
      <c r="A19" t="s">
        <v>16</v>
      </c>
      <c r="B19" t="s">
        <v>5</v>
      </c>
      <c r="C19">
        <v>1867</v>
      </c>
      <c r="D19">
        <v>2946944000</v>
      </c>
    </row>
    <row r="20" spans="1:4" x14ac:dyDescent="0.55000000000000004">
      <c r="A20" t="s">
        <v>16</v>
      </c>
      <c r="B20" t="s">
        <v>5</v>
      </c>
      <c r="C20">
        <v>1868</v>
      </c>
      <c r="D20">
        <v>2954758000</v>
      </c>
    </row>
    <row r="21" spans="1:4" x14ac:dyDescent="0.55000000000000004">
      <c r="A21" t="s">
        <v>16</v>
      </c>
      <c r="B21" t="s">
        <v>5</v>
      </c>
      <c r="C21">
        <v>1869</v>
      </c>
      <c r="D21">
        <v>2986048000</v>
      </c>
    </row>
    <row r="22" spans="1:4" x14ac:dyDescent="0.55000000000000004">
      <c r="A22" t="s">
        <v>16</v>
      </c>
      <c r="B22" t="s">
        <v>5</v>
      </c>
      <c r="C22">
        <v>1870</v>
      </c>
      <c r="D22">
        <v>3251873000</v>
      </c>
    </row>
    <row r="23" spans="1:4" x14ac:dyDescent="0.55000000000000004">
      <c r="A23" t="s">
        <v>16</v>
      </c>
      <c r="B23" t="s">
        <v>5</v>
      </c>
      <c r="C23">
        <v>1871</v>
      </c>
      <c r="D23">
        <v>3393199900</v>
      </c>
    </row>
    <row r="24" spans="1:4" x14ac:dyDescent="0.55000000000000004">
      <c r="A24" t="s">
        <v>16</v>
      </c>
      <c r="B24" t="s">
        <v>5</v>
      </c>
      <c r="C24">
        <v>1872</v>
      </c>
      <c r="D24">
        <v>3526413800</v>
      </c>
    </row>
    <row r="25" spans="1:4" x14ac:dyDescent="0.55000000000000004">
      <c r="A25" t="s">
        <v>16</v>
      </c>
      <c r="B25" t="s">
        <v>5</v>
      </c>
      <c r="C25">
        <v>1873</v>
      </c>
      <c r="D25">
        <v>3638166800</v>
      </c>
    </row>
    <row r="26" spans="1:4" x14ac:dyDescent="0.55000000000000004">
      <c r="A26" t="s">
        <v>16</v>
      </c>
      <c r="B26" t="s">
        <v>5</v>
      </c>
      <c r="C26">
        <v>1874</v>
      </c>
      <c r="D26">
        <v>3652106000</v>
      </c>
    </row>
    <row r="27" spans="1:4" x14ac:dyDescent="0.55000000000000004">
      <c r="A27" t="s">
        <v>16</v>
      </c>
      <c r="B27" t="s">
        <v>5</v>
      </c>
      <c r="C27">
        <v>1875</v>
      </c>
      <c r="D27">
        <v>3759901000</v>
      </c>
    </row>
    <row r="28" spans="1:4" x14ac:dyDescent="0.55000000000000004">
      <c r="A28" t="s">
        <v>16</v>
      </c>
      <c r="B28" t="s">
        <v>5</v>
      </c>
      <c r="C28">
        <v>1876</v>
      </c>
      <c r="D28">
        <v>3815043000</v>
      </c>
    </row>
    <row r="29" spans="1:4" x14ac:dyDescent="0.55000000000000004">
      <c r="A29" t="s">
        <v>16</v>
      </c>
      <c r="B29" t="s">
        <v>5</v>
      </c>
      <c r="C29">
        <v>1877</v>
      </c>
      <c r="D29">
        <v>3866092000</v>
      </c>
    </row>
    <row r="30" spans="1:4" x14ac:dyDescent="0.55000000000000004">
      <c r="A30" t="s">
        <v>16</v>
      </c>
      <c r="B30" t="s">
        <v>5</v>
      </c>
      <c r="C30">
        <v>1878</v>
      </c>
      <c r="D30">
        <v>3903910000</v>
      </c>
    </row>
    <row r="31" spans="1:4" x14ac:dyDescent="0.55000000000000004">
      <c r="A31" t="s">
        <v>16</v>
      </c>
      <c r="B31" t="s">
        <v>5</v>
      </c>
      <c r="C31">
        <v>1879</v>
      </c>
      <c r="D31">
        <v>3975047200</v>
      </c>
    </row>
    <row r="32" spans="1:4" x14ac:dyDescent="0.55000000000000004">
      <c r="A32" t="s">
        <v>16</v>
      </c>
      <c r="B32" t="s">
        <v>5</v>
      </c>
      <c r="C32">
        <v>1880</v>
      </c>
      <c r="D32">
        <v>4065177000</v>
      </c>
    </row>
    <row r="33" spans="1:4" x14ac:dyDescent="0.55000000000000004">
      <c r="A33" t="s">
        <v>16</v>
      </c>
      <c r="B33" t="s">
        <v>5</v>
      </c>
      <c r="C33">
        <v>1881</v>
      </c>
      <c r="D33">
        <v>4145073000</v>
      </c>
    </row>
    <row r="34" spans="1:4" x14ac:dyDescent="0.55000000000000004">
      <c r="A34" t="s">
        <v>16</v>
      </c>
      <c r="B34" t="s">
        <v>5</v>
      </c>
      <c r="C34">
        <v>1882</v>
      </c>
      <c r="D34">
        <v>4229086000</v>
      </c>
    </row>
    <row r="35" spans="1:4" x14ac:dyDescent="0.55000000000000004">
      <c r="A35" t="s">
        <v>16</v>
      </c>
      <c r="B35" t="s">
        <v>5</v>
      </c>
      <c r="C35">
        <v>1883</v>
      </c>
      <c r="D35">
        <v>4329299000</v>
      </c>
    </row>
    <row r="36" spans="1:4" x14ac:dyDescent="0.55000000000000004">
      <c r="A36" t="s">
        <v>16</v>
      </c>
      <c r="B36" t="s">
        <v>5</v>
      </c>
      <c r="C36">
        <v>1884</v>
      </c>
      <c r="D36">
        <v>4373441000</v>
      </c>
    </row>
    <row r="37" spans="1:4" x14ac:dyDescent="0.55000000000000004">
      <c r="A37" t="s">
        <v>16</v>
      </c>
      <c r="B37" t="s">
        <v>5</v>
      </c>
      <c r="C37">
        <v>1885</v>
      </c>
      <c r="D37">
        <v>4410697700</v>
      </c>
    </row>
    <row r="38" spans="1:4" x14ac:dyDescent="0.55000000000000004">
      <c r="A38" t="s">
        <v>16</v>
      </c>
      <c r="B38" t="s">
        <v>5</v>
      </c>
      <c r="C38">
        <v>1886</v>
      </c>
      <c r="D38">
        <v>4440402000</v>
      </c>
    </row>
    <row r="39" spans="1:4" x14ac:dyDescent="0.55000000000000004">
      <c r="A39" t="s">
        <v>16</v>
      </c>
      <c r="B39" t="s">
        <v>5</v>
      </c>
      <c r="C39">
        <v>1887</v>
      </c>
      <c r="D39">
        <v>4506260000</v>
      </c>
    </row>
    <row r="40" spans="1:4" x14ac:dyDescent="0.55000000000000004">
      <c r="A40" t="s">
        <v>16</v>
      </c>
      <c r="B40" t="s">
        <v>5</v>
      </c>
      <c r="C40">
        <v>1888</v>
      </c>
      <c r="D40">
        <v>4637974000</v>
      </c>
    </row>
    <row r="41" spans="1:4" x14ac:dyDescent="0.55000000000000004">
      <c r="A41" t="s">
        <v>16</v>
      </c>
      <c r="B41" t="s">
        <v>5</v>
      </c>
      <c r="C41">
        <v>1889</v>
      </c>
      <c r="D41">
        <v>4658803000</v>
      </c>
    </row>
    <row r="42" spans="1:4" x14ac:dyDescent="0.55000000000000004">
      <c r="A42" t="s">
        <v>16</v>
      </c>
      <c r="B42" t="s">
        <v>5</v>
      </c>
      <c r="C42">
        <v>1890</v>
      </c>
      <c r="D42">
        <v>4885135400</v>
      </c>
    </row>
    <row r="43" spans="1:4" x14ac:dyDescent="0.55000000000000004">
      <c r="A43" t="s">
        <v>16</v>
      </c>
      <c r="B43" t="s">
        <v>5</v>
      </c>
      <c r="C43">
        <v>1891</v>
      </c>
      <c r="D43">
        <v>5043126300</v>
      </c>
    </row>
    <row r="44" spans="1:4" x14ac:dyDescent="0.55000000000000004">
      <c r="A44" t="s">
        <v>16</v>
      </c>
      <c r="B44" t="s">
        <v>5</v>
      </c>
      <c r="C44">
        <v>1892</v>
      </c>
      <c r="D44">
        <v>5111186000</v>
      </c>
    </row>
    <row r="45" spans="1:4" x14ac:dyDescent="0.55000000000000004">
      <c r="A45" t="s">
        <v>16</v>
      </c>
      <c r="B45" t="s">
        <v>5</v>
      </c>
      <c r="C45">
        <v>1893</v>
      </c>
      <c r="D45">
        <v>5135068700</v>
      </c>
    </row>
    <row r="46" spans="1:4" x14ac:dyDescent="0.55000000000000004">
      <c r="A46" t="s">
        <v>16</v>
      </c>
      <c r="B46" t="s">
        <v>5</v>
      </c>
      <c r="C46">
        <v>1894</v>
      </c>
      <c r="D46">
        <v>5226014000</v>
      </c>
    </row>
    <row r="47" spans="1:4" x14ac:dyDescent="0.55000000000000004">
      <c r="A47" t="s">
        <v>16</v>
      </c>
      <c r="B47" t="s">
        <v>5</v>
      </c>
      <c r="C47">
        <v>1895</v>
      </c>
      <c r="D47">
        <v>5349363700</v>
      </c>
    </row>
    <row r="48" spans="1:4" x14ac:dyDescent="0.55000000000000004">
      <c r="A48" t="s">
        <v>16</v>
      </c>
      <c r="B48" t="s">
        <v>5</v>
      </c>
      <c r="C48">
        <v>1896</v>
      </c>
      <c r="D48">
        <v>5428233000</v>
      </c>
    </row>
    <row r="49" spans="1:4" x14ac:dyDescent="0.55000000000000004">
      <c r="A49" t="s">
        <v>16</v>
      </c>
      <c r="B49" t="s">
        <v>5</v>
      </c>
      <c r="C49">
        <v>1897</v>
      </c>
      <c r="D49">
        <v>5538568000</v>
      </c>
    </row>
    <row r="50" spans="1:4" x14ac:dyDescent="0.55000000000000004">
      <c r="A50" t="s">
        <v>16</v>
      </c>
      <c r="B50" t="s">
        <v>5</v>
      </c>
      <c r="C50">
        <v>1898</v>
      </c>
      <c r="D50">
        <v>5643671000</v>
      </c>
    </row>
    <row r="51" spans="1:4" x14ac:dyDescent="0.55000000000000004">
      <c r="A51" t="s">
        <v>16</v>
      </c>
      <c r="B51" t="s">
        <v>5</v>
      </c>
      <c r="C51">
        <v>1899</v>
      </c>
      <c r="D51">
        <v>5813436000</v>
      </c>
    </row>
    <row r="52" spans="1:4" x14ac:dyDescent="0.55000000000000004">
      <c r="A52" t="s">
        <v>16</v>
      </c>
      <c r="B52" t="s">
        <v>5</v>
      </c>
      <c r="C52">
        <v>1900</v>
      </c>
      <c r="D52">
        <v>6053521400</v>
      </c>
    </row>
    <row r="53" spans="1:4" x14ac:dyDescent="0.55000000000000004">
      <c r="A53" t="s">
        <v>16</v>
      </c>
      <c r="B53" t="s">
        <v>5</v>
      </c>
      <c r="C53">
        <v>1901</v>
      </c>
      <c r="D53">
        <v>6226141700</v>
      </c>
    </row>
    <row r="54" spans="1:4" x14ac:dyDescent="0.55000000000000004">
      <c r="A54" t="s">
        <v>16</v>
      </c>
      <c r="B54" t="s">
        <v>5</v>
      </c>
      <c r="C54">
        <v>1902</v>
      </c>
      <c r="D54">
        <v>6343285000</v>
      </c>
    </row>
    <row r="55" spans="1:4" x14ac:dyDescent="0.55000000000000004">
      <c r="A55" t="s">
        <v>16</v>
      </c>
      <c r="B55" t="s">
        <v>5</v>
      </c>
      <c r="C55">
        <v>1903</v>
      </c>
      <c r="D55">
        <v>6592015000</v>
      </c>
    </row>
    <row r="56" spans="1:4" x14ac:dyDescent="0.55000000000000004">
      <c r="A56" t="s">
        <v>16</v>
      </c>
      <c r="B56" t="s">
        <v>5</v>
      </c>
      <c r="C56">
        <v>1904</v>
      </c>
      <c r="D56">
        <v>6667272000</v>
      </c>
    </row>
    <row r="57" spans="1:4" x14ac:dyDescent="0.55000000000000004">
      <c r="A57" t="s">
        <v>16</v>
      </c>
      <c r="B57" t="s">
        <v>5</v>
      </c>
      <c r="C57">
        <v>1905</v>
      </c>
      <c r="D57">
        <v>6854428700</v>
      </c>
    </row>
    <row r="58" spans="1:4" x14ac:dyDescent="0.55000000000000004">
      <c r="A58" t="s">
        <v>16</v>
      </c>
      <c r="B58" t="s">
        <v>5</v>
      </c>
      <c r="C58">
        <v>1906</v>
      </c>
      <c r="D58">
        <v>7003636700</v>
      </c>
    </row>
    <row r="59" spans="1:4" x14ac:dyDescent="0.55000000000000004">
      <c r="A59" t="s">
        <v>16</v>
      </c>
      <c r="B59" t="s">
        <v>5</v>
      </c>
      <c r="C59">
        <v>1907</v>
      </c>
      <c r="D59">
        <v>7376654300</v>
      </c>
    </row>
    <row r="60" spans="1:4" x14ac:dyDescent="0.55000000000000004">
      <c r="A60" t="s">
        <v>16</v>
      </c>
      <c r="B60" t="s">
        <v>5</v>
      </c>
      <c r="C60">
        <v>1908</v>
      </c>
      <c r="D60">
        <v>7275637000</v>
      </c>
    </row>
    <row r="61" spans="1:4" x14ac:dyDescent="0.55000000000000004">
      <c r="A61" t="s">
        <v>16</v>
      </c>
      <c r="B61" t="s">
        <v>5</v>
      </c>
      <c r="C61">
        <v>1909</v>
      </c>
      <c r="D61">
        <v>7421955000</v>
      </c>
    </row>
    <row r="62" spans="1:4" x14ac:dyDescent="0.55000000000000004">
      <c r="A62" t="s">
        <v>16</v>
      </c>
      <c r="B62" t="s">
        <v>5</v>
      </c>
      <c r="C62">
        <v>1910</v>
      </c>
      <c r="D62">
        <v>7476471000</v>
      </c>
    </row>
    <row r="63" spans="1:4" x14ac:dyDescent="0.55000000000000004">
      <c r="A63" t="s">
        <v>16</v>
      </c>
      <c r="B63" t="s">
        <v>5</v>
      </c>
      <c r="C63">
        <v>1911</v>
      </c>
      <c r="D63">
        <v>7507427300</v>
      </c>
    </row>
    <row r="64" spans="1:4" x14ac:dyDescent="0.55000000000000004">
      <c r="A64" t="s">
        <v>16</v>
      </c>
      <c r="B64" t="s">
        <v>5</v>
      </c>
      <c r="C64">
        <v>1912</v>
      </c>
      <c r="D64">
        <v>7612327000</v>
      </c>
    </row>
    <row r="65" spans="1:4" x14ac:dyDescent="0.55000000000000004">
      <c r="A65" t="s">
        <v>16</v>
      </c>
      <c r="B65" t="s">
        <v>5</v>
      </c>
      <c r="C65">
        <v>1913</v>
      </c>
      <c r="D65">
        <v>7852900000</v>
      </c>
    </row>
    <row r="66" spans="1:4" x14ac:dyDescent="0.55000000000000004">
      <c r="A66" t="s">
        <v>16</v>
      </c>
      <c r="B66" t="s">
        <v>5</v>
      </c>
      <c r="C66">
        <v>1914</v>
      </c>
      <c r="D66">
        <v>7455626000</v>
      </c>
    </row>
    <row r="67" spans="1:4" x14ac:dyDescent="0.55000000000000004">
      <c r="A67" t="s">
        <v>16</v>
      </c>
      <c r="B67" t="s">
        <v>5</v>
      </c>
      <c r="C67">
        <v>1915</v>
      </c>
      <c r="D67">
        <v>7374724000</v>
      </c>
    </row>
    <row r="68" spans="1:4" x14ac:dyDescent="0.55000000000000004">
      <c r="A68" t="s">
        <v>16</v>
      </c>
      <c r="B68" t="s">
        <v>5</v>
      </c>
      <c r="C68">
        <v>1916</v>
      </c>
      <c r="D68">
        <v>7590376000</v>
      </c>
    </row>
    <row r="69" spans="1:4" x14ac:dyDescent="0.55000000000000004">
      <c r="A69" t="s">
        <v>16</v>
      </c>
      <c r="B69" t="s">
        <v>5</v>
      </c>
      <c r="C69">
        <v>1917</v>
      </c>
      <c r="D69">
        <v>7728275000</v>
      </c>
    </row>
    <row r="70" spans="1:4" x14ac:dyDescent="0.55000000000000004">
      <c r="A70" t="s">
        <v>16</v>
      </c>
      <c r="B70" t="s">
        <v>5</v>
      </c>
      <c r="C70">
        <v>1918</v>
      </c>
      <c r="D70">
        <v>7676414000</v>
      </c>
    </row>
    <row r="71" spans="1:4" x14ac:dyDescent="0.55000000000000004">
      <c r="A71" t="s">
        <v>16</v>
      </c>
      <c r="B71" t="s">
        <v>5</v>
      </c>
      <c r="C71">
        <v>1919</v>
      </c>
      <c r="D71">
        <v>7213321000</v>
      </c>
    </row>
    <row r="72" spans="1:4" x14ac:dyDescent="0.55000000000000004">
      <c r="A72" t="s">
        <v>16</v>
      </c>
      <c r="B72" t="s">
        <v>5</v>
      </c>
      <c r="C72">
        <v>1920</v>
      </c>
      <c r="D72">
        <v>7894786000</v>
      </c>
    </row>
    <row r="73" spans="1:4" x14ac:dyDescent="0.55000000000000004">
      <c r="A73" t="s">
        <v>16</v>
      </c>
      <c r="B73" t="s">
        <v>5</v>
      </c>
      <c r="C73">
        <v>1921</v>
      </c>
      <c r="D73">
        <v>7572951000</v>
      </c>
    </row>
    <row r="74" spans="1:4" x14ac:dyDescent="0.55000000000000004">
      <c r="A74" t="s">
        <v>16</v>
      </c>
      <c r="B74" t="s">
        <v>5</v>
      </c>
      <c r="C74">
        <v>1922</v>
      </c>
      <c r="D74">
        <v>7808740400</v>
      </c>
    </row>
    <row r="75" spans="1:4" x14ac:dyDescent="0.55000000000000004">
      <c r="A75" t="s">
        <v>16</v>
      </c>
      <c r="B75" t="s">
        <v>5</v>
      </c>
      <c r="C75">
        <v>1923</v>
      </c>
      <c r="D75">
        <v>8282990600</v>
      </c>
    </row>
    <row r="76" spans="1:4" x14ac:dyDescent="0.55000000000000004">
      <c r="A76" t="s">
        <v>16</v>
      </c>
      <c r="B76" t="s">
        <v>5</v>
      </c>
      <c r="C76">
        <v>1924</v>
      </c>
      <c r="D76">
        <v>8329590000</v>
      </c>
    </row>
    <row r="77" spans="1:4" x14ac:dyDescent="0.55000000000000004">
      <c r="A77" t="s">
        <v>16</v>
      </c>
      <c r="B77" t="s">
        <v>5</v>
      </c>
      <c r="C77">
        <v>1925</v>
      </c>
      <c r="D77">
        <v>8380347400</v>
      </c>
    </row>
    <row r="78" spans="1:4" x14ac:dyDescent="0.55000000000000004">
      <c r="A78" t="s">
        <v>16</v>
      </c>
      <c r="B78" t="s">
        <v>5</v>
      </c>
      <c r="C78">
        <v>1926</v>
      </c>
      <c r="D78">
        <v>8338773500</v>
      </c>
    </row>
    <row r="79" spans="1:4" x14ac:dyDescent="0.55000000000000004">
      <c r="A79" t="s">
        <v>16</v>
      </c>
      <c r="B79" t="s">
        <v>5</v>
      </c>
      <c r="C79">
        <v>1927</v>
      </c>
      <c r="D79">
        <v>8694154000</v>
      </c>
    </row>
    <row r="80" spans="1:4" x14ac:dyDescent="0.55000000000000004">
      <c r="A80" t="s">
        <v>16</v>
      </c>
      <c r="B80" t="s">
        <v>5</v>
      </c>
      <c r="C80">
        <v>1928</v>
      </c>
      <c r="D80">
        <v>8711090000</v>
      </c>
    </row>
    <row r="81" spans="1:4" x14ac:dyDescent="0.55000000000000004">
      <c r="A81" t="s">
        <v>16</v>
      </c>
      <c r="B81" t="s">
        <v>5</v>
      </c>
      <c r="C81">
        <v>1929</v>
      </c>
      <c r="D81">
        <v>9003256000</v>
      </c>
    </row>
    <row r="82" spans="1:4" x14ac:dyDescent="0.55000000000000004">
      <c r="A82" t="s">
        <v>16</v>
      </c>
      <c r="B82" t="s">
        <v>5</v>
      </c>
      <c r="C82">
        <v>1930</v>
      </c>
      <c r="D82">
        <v>8907412000</v>
      </c>
    </row>
    <row r="83" spans="1:4" x14ac:dyDescent="0.55000000000000004">
      <c r="A83" t="s">
        <v>16</v>
      </c>
      <c r="B83" t="s">
        <v>5</v>
      </c>
      <c r="C83">
        <v>1931</v>
      </c>
      <c r="D83">
        <v>8634591000</v>
      </c>
    </row>
    <row r="84" spans="1:4" x14ac:dyDescent="0.55000000000000004">
      <c r="A84" t="s">
        <v>16</v>
      </c>
      <c r="B84" t="s">
        <v>5</v>
      </c>
      <c r="C84">
        <v>1932</v>
      </c>
      <c r="D84">
        <v>8374579000</v>
      </c>
    </row>
    <row r="85" spans="1:4" x14ac:dyDescent="0.55000000000000004">
      <c r="A85" t="s">
        <v>16</v>
      </c>
      <c r="B85" t="s">
        <v>5</v>
      </c>
      <c r="C85">
        <v>1933</v>
      </c>
      <c r="D85">
        <v>8645301000</v>
      </c>
    </row>
    <row r="86" spans="1:4" x14ac:dyDescent="0.55000000000000004">
      <c r="A86" t="s">
        <v>16</v>
      </c>
      <c r="B86" t="s">
        <v>5</v>
      </c>
      <c r="C86">
        <v>1934</v>
      </c>
      <c r="D86">
        <v>9012561000</v>
      </c>
    </row>
    <row r="87" spans="1:4" x14ac:dyDescent="0.55000000000000004">
      <c r="A87" t="s">
        <v>16</v>
      </c>
      <c r="B87" t="s">
        <v>5</v>
      </c>
      <c r="C87">
        <v>1935</v>
      </c>
      <c r="D87">
        <v>9261991000</v>
      </c>
    </row>
    <row r="88" spans="1:4" x14ac:dyDescent="0.55000000000000004">
      <c r="A88" t="s">
        <v>16</v>
      </c>
      <c r="B88" t="s">
        <v>5</v>
      </c>
      <c r="C88">
        <v>1936</v>
      </c>
      <c r="D88">
        <v>9704859000</v>
      </c>
    </row>
    <row r="89" spans="1:4" x14ac:dyDescent="0.55000000000000004">
      <c r="A89" t="s">
        <v>16</v>
      </c>
      <c r="B89" t="s">
        <v>5</v>
      </c>
      <c r="C89">
        <v>1937</v>
      </c>
      <c r="D89">
        <v>10041638000</v>
      </c>
    </row>
    <row r="90" spans="1:4" x14ac:dyDescent="0.55000000000000004">
      <c r="A90" t="s">
        <v>16</v>
      </c>
      <c r="B90" t="s">
        <v>5</v>
      </c>
      <c r="C90">
        <v>1938</v>
      </c>
      <c r="D90">
        <v>9809198000</v>
      </c>
    </row>
    <row r="91" spans="1:4" x14ac:dyDescent="0.55000000000000004">
      <c r="A91" t="s">
        <v>16</v>
      </c>
      <c r="B91" t="s">
        <v>5</v>
      </c>
      <c r="C91">
        <v>1939</v>
      </c>
      <c r="D91">
        <v>10057065000</v>
      </c>
    </row>
    <row r="92" spans="1:4" x14ac:dyDescent="0.55000000000000004">
      <c r="A92" t="s">
        <v>16</v>
      </c>
      <c r="B92" t="s">
        <v>5</v>
      </c>
      <c r="C92">
        <v>1940</v>
      </c>
      <c r="D92">
        <v>10556953000</v>
      </c>
    </row>
    <row r="93" spans="1:4" x14ac:dyDescent="0.55000000000000004">
      <c r="A93" t="s">
        <v>16</v>
      </c>
      <c r="B93" t="s">
        <v>5</v>
      </c>
      <c r="C93">
        <v>1941</v>
      </c>
      <c r="D93">
        <v>10763668000</v>
      </c>
    </row>
    <row r="94" spans="1:4" x14ac:dyDescent="0.55000000000000004">
      <c r="A94" t="s">
        <v>16</v>
      </c>
      <c r="B94" t="s">
        <v>5</v>
      </c>
      <c r="C94">
        <v>1942</v>
      </c>
      <c r="D94">
        <v>10761571000</v>
      </c>
    </row>
    <row r="95" spans="1:4" x14ac:dyDescent="0.55000000000000004">
      <c r="A95" t="s">
        <v>16</v>
      </c>
      <c r="B95" t="s">
        <v>5</v>
      </c>
      <c r="C95">
        <v>1943</v>
      </c>
      <c r="D95">
        <v>10910230000</v>
      </c>
    </row>
    <row r="96" spans="1:4" x14ac:dyDescent="0.55000000000000004">
      <c r="A96" t="s">
        <v>16</v>
      </c>
      <c r="B96" t="s">
        <v>5</v>
      </c>
      <c r="C96">
        <v>1944</v>
      </c>
      <c r="D96">
        <v>10837807000</v>
      </c>
    </row>
    <row r="97" spans="1:4" x14ac:dyDescent="0.55000000000000004">
      <c r="A97" t="s">
        <v>16</v>
      </c>
      <c r="B97" t="s">
        <v>5</v>
      </c>
      <c r="C97">
        <v>1945</v>
      </c>
      <c r="D97">
        <v>9948428000</v>
      </c>
    </row>
    <row r="98" spans="1:4" x14ac:dyDescent="0.55000000000000004">
      <c r="A98" t="s">
        <v>16</v>
      </c>
      <c r="B98" t="s">
        <v>5</v>
      </c>
      <c r="C98">
        <v>1946</v>
      </c>
      <c r="D98">
        <v>10310255000</v>
      </c>
    </row>
    <row r="99" spans="1:4" x14ac:dyDescent="0.55000000000000004">
      <c r="A99" t="s">
        <v>16</v>
      </c>
      <c r="B99" t="s">
        <v>5</v>
      </c>
      <c r="C99">
        <v>1947</v>
      </c>
      <c r="D99">
        <v>10776959000</v>
      </c>
    </row>
    <row r="100" spans="1:4" x14ac:dyDescent="0.55000000000000004">
      <c r="A100" t="s">
        <v>16</v>
      </c>
      <c r="B100" t="s">
        <v>5</v>
      </c>
      <c r="C100">
        <v>1948</v>
      </c>
      <c r="D100">
        <v>10986811000</v>
      </c>
    </row>
    <row r="101" spans="1:4" x14ac:dyDescent="0.55000000000000004">
      <c r="A101" t="s">
        <v>16</v>
      </c>
      <c r="B101" t="s">
        <v>5</v>
      </c>
      <c r="C101">
        <v>1949</v>
      </c>
      <c r="D101">
        <v>10633052000</v>
      </c>
    </row>
    <row r="102" spans="1:4" x14ac:dyDescent="0.55000000000000004">
      <c r="A102" t="s">
        <v>16</v>
      </c>
      <c r="B102" t="s">
        <v>5</v>
      </c>
      <c r="C102">
        <v>1950</v>
      </c>
      <c r="D102">
        <v>11595249000</v>
      </c>
    </row>
    <row r="103" spans="1:4" x14ac:dyDescent="0.55000000000000004">
      <c r="A103" t="s">
        <v>16</v>
      </c>
      <c r="B103" t="s">
        <v>5</v>
      </c>
      <c r="C103">
        <v>1951</v>
      </c>
      <c r="D103">
        <v>12234672000</v>
      </c>
    </row>
    <row r="104" spans="1:4" x14ac:dyDescent="0.55000000000000004">
      <c r="A104" t="s">
        <v>16</v>
      </c>
      <c r="B104" t="s">
        <v>5</v>
      </c>
      <c r="C104">
        <v>1952</v>
      </c>
      <c r="D104">
        <v>12391385000</v>
      </c>
    </row>
    <row r="105" spans="1:4" x14ac:dyDescent="0.55000000000000004">
      <c r="A105" t="s">
        <v>16</v>
      </c>
      <c r="B105" t="s">
        <v>5</v>
      </c>
      <c r="C105">
        <v>1953</v>
      </c>
      <c r="D105">
        <v>12673365000</v>
      </c>
    </row>
    <row r="106" spans="1:4" x14ac:dyDescent="0.55000000000000004">
      <c r="A106" t="s">
        <v>16</v>
      </c>
      <c r="B106" t="s">
        <v>5</v>
      </c>
      <c r="C106">
        <v>1954</v>
      </c>
      <c r="D106">
        <v>12922786000</v>
      </c>
    </row>
    <row r="107" spans="1:4" x14ac:dyDescent="0.55000000000000004">
      <c r="A107" t="s">
        <v>16</v>
      </c>
      <c r="B107" t="s">
        <v>5</v>
      </c>
      <c r="C107">
        <v>1955</v>
      </c>
      <c r="D107">
        <v>13665104000</v>
      </c>
    </row>
    <row r="108" spans="1:4" x14ac:dyDescent="0.55000000000000004">
      <c r="A108" t="s">
        <v>16</v>
      </c>
      <c r="B108" t="s">
        <v>5</v>
      </c>
      <c r="C108">
        <v>1956</v>
      </c>
      <c r="D108">
        <v>14263379000</v>
      </c>
    </row>
    <row r="109" spans="1:4" x14ac:dyDescent="0.55000000000000004">
      <c r="A109" t="s">
        <v>16</v>
      </c>
      <c r="B109" t="s">
        <v>5</v>
      </c>
      <c r="C109">
        <v>1957</v>
      </c>
      <c r="D109">
        <v>14624423000</v>
      </c>
    </row>
    <row r="110" spans="1:4" x14ac:dyDescent="0.55000000000000004">
      <c r="A110" t="s">
        <v>16</v>
      </c>
      <c r="B110" t="s">
        <v>5</v>
      </c>
      <c r="C110">
        <v>1958</v>
      </c>
      <c r="D110">
        <v>14969282000</v>
      </c>
    </row>
    <row r="111" spans="1:4" x14ac:dyDescent="0.55000000000000004">
      <c r="A111" t="s">
        <v>16</v>
      </c>
      <c r="B111" t="s">
        <v>5</v>
      </c>
      <c r="C111">
        <v>1959</v>
      </c>
      <c r="D111">
        <v>15489945000</v>
      </c>
    </row>
    <row r="112" spans="1:4" x14ac:dyDescent="0.55000000000000004">
      <c r="A112" t="s">
        <v>16</v>
      </c>
      <c r="B112" t="s">
        <v>5</v>
      </c>
      <c r="C112">
        <v>1960</v>
      </c>
      <c r="D112">
        <v>15397863000</v>
      </c>
    </row>
    <row r="113" spans="1:4" x14ac:dyDescent="0.55000000000000004">
      <c r="A113" t="s">
        <v>16</v>
      </c>
      <c r="B113" t="s">
        <v>5</v>
      </c>
      <c r="C113">
        <v>1961</v>
      </c>
      <c r="D113">
        <v>15135483000</v>
      </c>
    </row>
    <row r="114" spans="1:4" x14ac:dyDescent="0.55000000000000004">
      <c r="A114" t="s">
        <v>16</v>
      </c>
      <c r="B114" t="s">
        <v>5</v>
      </c>
      <c r="C114">
        <v>1962</v>
      </c>
      <c r="D114">
        <v>15291398000</v>
      </c>
    </row>
    <row r="115" spans="1:4" x14ac:dyDescent="0.55000000000000004">
      <c r="A115" t="s">
        <v>16</v>
      </c>
      <c r="B115" t="s">
        <v>5</v>
      </c>
      <c r="C115">
        <v>1963</v>
      </c>
      <c r="D115">
        <v>15624988000</v>
      </c>
    </row>
    <row r="116" spans="1:4" x14ac:dyDescent="0.55000000000000004">
      <c r="A116" t="s">
        <v>16</v>
      </c>
      <c r="B116" t="s">
        <v>5</v>
      </c>
      <c r="C116">
        <v>1964</v>
      </c>
      <c r="D116">
        <v>15963017000</v>
      </c>
    </row>
    <row r="117" spans="1:4" x14ac:dyDescent="0.55000000000000004">
      <c r="A117" t="s">
        <v>16</v>
      </c>
      <c r="B117" t="s">
        <v>5</v>
      </c>
      <c r="C117">
        <v>1965</v>
      </c>
      <c r="D117">
        <v>16275063000</v>
      </c>
    </row>
    <row r="118" spans="1:4" x14ac:dyDescent="0.55000000000000004">
      <c r="A118" t="s">
        <v>16</v>
      </c>
      <c r="B118" t="s">
        <v>5</v>
      </c>
      <c r="C118">
        <v>1966</v>
      </c>
      <c r="D118">
        <v>16636826000</v>
      </c>
    </row>
    <row r="119" spans="1:4" x14ac:dyDescent="0.55000000000000004">
      <c r="A119" t="s">
        <v>16</v>
      </c>
      <c r="B119" t="s">
        <v>5</v>
      </c>
      <c r="C119">
        <v>1967</v>
      </c>
      <c r="D119">
        <v>16929389000</v>
      </c>
    </row>
    <row r="120" spans="1:4" x14ac:dyDescent="0.55000000000000004">
      <c r="A120" t="s">
        <v>16</v>
      </c>
      <c r="B120" t="s">
        <v>5</v>
      </c>
      <c r="C120">
        <v>1968</v>
      </c>
      <c r="D120">
        <v>17575582000</v>
      </c>
    </row>
    <row r="121" spans="1:4" x14ac:dyDescent="0.55000000000000004">
      <c r="A121" t="s">
        <v>16</v>
      </c>
      <c r="B121" t="s">
        <v>5</v>
      </c>
      <c r="C121">
        <v>1969</v>
      </c>
      <c r="D121">
        <v>18451943000</v>
      </c>
    </row>
    <row r="122" spans="1:4" x14ac:dyDescent="0.55000000000000004">
      <c r="A122" t="s">
        <v>16</v>
      </c>
      <c r="B122" t="s">
        <v>5</v>
      </c>
      <c r="C122">
        <v>1970</v>
      </c>
      <c r="D122">
        <v>19499624000</v>
      </c>
    </row>
    <row r="123" spans="1:4" x14ac:dyDescent="0.55000000000000004">
      <c r="A123" t="s">
        <v>16</v>
      </c>
      <c r="B123" t="s">
        <v>5</v>
      </c>
      <c r="C123">
        <v>1971</v>
      </c>
      <c r="D123">
        <v>20008593000</v>
      </c>
    </row>
    <row r="124" spans="1:4" x14ac:dyDescent="0.55000000000000004">
      <c r="A124" t="s">
        <v>16</v>
      </c>
      <c r="B124" t="s">
        <v>5</v>
      </c>
      <c r="C124">
        <v>1972</v>
      </c>
      <c r="D124">
        <v>20614541000</v>
      </c>
    </row>
    <row r="125" spans="1:4" x14ac:dyDescent="0.55000000000000004">
      <c r="A125" t="s">
        <v>16</v>
      </c>
      <c r="B125" t="s">
        <v>5</v>
      </c>
      <c r="C125">
        <v>1973</v>
      </c>
      <c r="D125">
        <v>21386440000</v>
      </c>
    </row>
    <row r="126" spans="1:4" x14ac:dyDescent="0.55000000000000004">
      <c r="A126" t="s">
        <v>16</v>
      </c>
      <c r="B126" t="s">
        <v>5</v>
      </c>
      <c r="C126">
        <v>1974</v>
      </c>
      <c r="D126">
        <v>21187664000</v>
      </c>
    </row>
    <row r="127" spans="1:4" x14ac:dyDescent="0.55000000000000004">
      <c r="A127" t="s">
        <v>16</v>
      </c>
      <c r="B127" t="s">
        <v>5</v>
      </c>
      <c r="C127">
        <v>1975</v>
      </c>
      <c r="D127">
        <v>21082866000</v>
      </c>
    </row>
    <row r="128" spans="1:4" x14ac:dyDescent="0.55000000000000004">
      <c r="A128" t="s">
        <v>16</v>
      </c>
      <c r="B128" t="s">
        <v>5</v>
      </c>
      <c r="C128">
        <v>1976</v>
      </c>
      <c r="D128">
        <v>21926294000</v>
      </c>
    </row>
    <row r="129" spans="1:4" x14ac:dyDescent="0.55000000000000004">
      <c r="A129" t="s">
        <v>16</v>
      </c>
      <c r="B129" t="s">
        <v>5</v>
      </c>
      <c r="C129">
        <v>1977</v>
      </c>
      <c r="D129">
        <v>22348884000</v>
      </c>
    </row>
    <row r="130" spans="1:4" x14ac:dyDescent="0.55000000000000004">
      <c r="A130" t="s">
        <v>16</v>
      </c>
      <c r="B130" t="s">
        <v>5</v>
      </c>
      <c r="C130">
        <v>1978</v>
      </c>
      <c r="D130">
        <v>22883543000</v>
      </c>
    </row>
    <row r="131" spans="1:4" x14ac:dyDescent="0.55000000000000004">
      <c r="A131" t="s">
        <v>16</v>
      </c>
      <c r="B131" t="s">
        <v>5</v>
      </c>
      <c r="C131">
        <v>1979</v>
      </c>
      <c r="D131">
        <v>23289643000</v>
      </c>
    </row>
    <row r="132" spans="1:4" x14ac:dyDescent="0.55000000000000004">
      <c r="A132" t="s">
        <v>16</v>
      </c>
      <c r="B132" t="s">
        <v>5</v>
      </c>
      <c r="C132">
        <v>1980</v>
      </c>
      <c r="D132">
        <v>23366100000</v>
      </c>
    </row>
    <row r="133" spans="1:4" x14ac:dyDescent="0.55000000000000004">
      <c r="A133" t="s">
        <v>16</v>
      </c>
      <c r="B133" t="s">
        <v>5</v>
      </c>
      <c r="C133">
        <v>1981</v>
      </c>
      <c r="D133">
        <v>22902114000</v>
      </c>
    </row>
    <row r="134" spans="1:4" x14ac:dyDescent="0.55000000000000004">
      <c r="A134" t="s">
        <v>16</v>
      </c>
      <c r="B134" t="s">
        <v>5</v>
      </c>
      <c r="C134">
        <v>1982</v>
      </c>
      <c r="D134">
        <v>22818450000</v>
      </c>
    </row>
    <row r="135" spans="1:4" x14ac:dyDescent="0.55000000000000004">
      <c r="A135" t="s">
        <v>16</v>
      </c>
      <c r="B135" t="s">
        <v>5</v>
      </c>
      <c r="C135">
        <v>1983</v>
      </c>
      <c r="D135">
        <v>23152292000</v>
      </c>
    </row>
    <row r="136" spans="1:4" x14ac:dyDescent="0.55000000000000004">
      <c r="A136" t="s">
        <v>16</v>
      </c>
      <c r="B136" t="s">
        <v>5</v>
      </c>
      <c r="C136">
        <v>1984</v>
      </c>
      <c r="D136">
        <v>23842560000</v>
      </c>
    </row>
    <row r="137" spans="1:4" x14ac:dyDescent="0.55000000000000004">
      <c r="A137" t="s">
        <v>16</v>
      </c>
      <c r="B137" t="s">
        <v>5</v>
      </c>
      <c r="C137">
        <v>1985</v>
      </c>
      <c r="D137">
        <v>24608135000</v>
      </c>
    </row>
    <row r="138" spans="1:4" x14ac:dyDescent="0.55000000000000004">
      <c r="A138" t="s">
        <v>16</v>
      </c>
      <c r="B138" t="s">
        <v>5</v>
      </c>
      <c r="C138">
        <v>1986</v>
      </c>
      <c r="D138">
        <v>25025180000</v>
      </c>
    </row>
    <row r="139" spans="1:4" x14ac:dyDescent="0.55000000000000004">
      <c r="A139" t="s">
        <v>16</v>
      </c>
      <c r="B139" t="s">
        <v>5</v>
      </c>
      <c r="C139">
        <v>1987</v>
      </c>
      <c r="D139">
        <v>25824408000</v>
      </c>
    </row>
    <row r="140" spans="1:4" x14ac:dyDescent="0.55000000000000004">
      <c r="A140" t="s">
        <v>16</v>
      </c>
      <c r="B140" t="s">
        <v>5</v>
      </c>
      <c r="C140">
        <v>1988</v>
      </c>
      <c r="D140">
        <v>26692504000</v>
      </c>
    </row>
    <row r="141" spans="1:4" x14ac:dyDescent="0.55000000000000004">
      <c r="A141" t="s">
        <v>16</v>
      </c>
      <c r="B141" t="s">
        <v>5</v>
      </c>
      <c r="C141">
        <v>1989</v>
      </c>
      <c r="D141">
        <v>27120986000</v>
      </c>
    </row>
    <row r="142" spans="1:4" x14ac:dyDescent="0.55000000000000004">
      <c r="A142" t="s">
        <v>16</v>
      </c>
      <c r="B142" t="s">
        <v>5</v>
      </c>
      <c r="C142">
        <v>1990</v>
      </c>
      <c r="D142">
        <v>27510792000</v>
      </c>
    </row>
    <row r="143" spans="1:4" x14ac:dyDescent="0.55000000000000004">
      <c r="A143" t="s">
        <v>16</v>
      </c>
      <c r="B143" t="s">
        <v>5</v>
      </c>
      <c r="C143">
        <v>1991</v>
      </c>
      <c r="D143">
        <v>27978435000</v>
      </c>
    </row>
    <row r="144" spans="1:4" x14ac:dyDescent="0.55000000000000004">
      <c r="A144" t="s">
        <v>16</v>
      </c>
      <c r="B144" t="s">
        <v>5</v>
      </c>
      <c r="C144">
        <v>1992</v>
      </c>
      <c r="D144">
        <v>27285318000</v>
      </c>
    </row>
    <row r="145" spans="1:4" x14ac:dyDescent="0.55000000000000004">
      <c r="A145" t="s">
        <v>16</v>
      </c>
      <c r="B145" t="s">
        <v>5</v>
      </c>
      <c r="C145">
        <v>1993</v>
      </c>
      <c r="D145">
        <v>27526963000</v>
      </c>
    </row>
    <row r="146" spans="1:4" x14ac:dyDescent="0.55000000000000004">
      <c r="A146" t="s">
        <v>16</v>
      </c>
      <c r="B146" t="s">
        <v>5</v>
      </c>
      <c r="C146">
        <v>1994</v>
      </c>
      <c r="D146">
        <v>27666012000</v>
      </c>
    </row>
    <row r="147" spans="1:4" x14ac:dyDescent="0.55000000000000004">
      <c r="A147" t="s">
        <v>16</v>
      </c>
      <c r="B147" t="s">
        <v>5</v>
      </c>
      <c r="C147">
        <v>1995</v>
      </c>
      <c r="D147">
        <v>28105650000</v>
      </c>
    </row>
    <row r="148" spans="1:4" x14ac:dyDescent="0.55000000000000004">
      <c r="A148" t="s">
        <v>16</v>
      </c>
      <c r="B148" t="s">
        <v>5</v>
      </c>
      <c r="C148">
        <v>1996</v>
      </c>
      <c r="D148">
        <v>28738025000</v>
      </c>
    </row>
    <row r="149" spans="1:4" x14ac:dyDescent="0.55000000000000004">
      <c r="A149" t="s">
        <v>16</v>
      </c>
      <c r="B149" t="s">
        <v>5</v>
      </c>
      <c r="C149">
        <v>1997</v>
      </c>
      <c r="D149">
        <v>30606400000</v>
      </c>
    </row>
    <row r="150" spans="1:4" x14ac:dyDescent="0.55000000000000004">
      <c r="A150" t="s">
        <v>16</v>
      </c>
      <c r="B150" t="s">
        <v>5</v>
      </c>
      <c r="C150">
        <v>1998</v>
      </c>
      <c r="D150">
        <v>28500500000</v>
      </c>
    </row>
    <row r="151" spans="1:4" x14ac:dyDescent="0.55000000000000004">
      <c r="A151" t="s">
        <v>16</v>
      </c>
      <c r="B151" t="s">
        <v>5</v>
      </c>
      <c r="C151">
        <v>1999</v>
      </c>
      <c r="D151">
        <v>28711907000</v>
      </c>
    </row>
    <row r="152" spans="1:4" x14ac:dyDescent="0.55000000000000004">
      <c r="A152" t="s">
        <v>16</v>
      </c>
      <c r="B152" t="s">
        <v>5</v>
      </c>
      <c r="C152">
        <v>2000</v>
      </c>
      <c r="D152">
        <v>30068130000</v>
      </c>
    </row>
    <row r="153" spans="1:4" x14ac:dyDescent="0.55000000000000004">
      <c r="A153" t="s">
        <v>16</v>
      </c>
      <c r="B153" t="s">
        <v>5</v>
      </c>
      <c r="C153">
        <v>2001</v>
      </c>
      <c r="D153">
        <v>30025267000</v>
      </c>
    </row>
    <row r="154" spans="1:4" x14ac:dyDescent="0.55000000000000004">
      <c r="A154" t="s">
        <v>16</v>
      </c>
      <c r="B154" t="s">
        <v>5</v>
      </c>
      <c r="C154">
        <v>2002</v>
      </c>
      <c r="D154">
        <v>31271594000</v>
      </c>
    </row>
    <row r="155" spans="1:4" x14ac:dyDescent="0.55000000000000004">
      <c r="A155" t="s">
        <v>16</v>
      </c>
      <c r="B155" t="s">
        <v>5</v>
      </c>
      <c r="C155">
        <v>2003</v>
      </c>
      <c r="D155">
        <v>32735703000</v>
      </c>
    </row>
    <row r="156" spans="1:4" x14ac:dyDescent="0.55000000000000004">
      <c r="A156" t="s">
        <v>16</v>
      </c>
      <c r="B156" t="s">
        <v>5</v>
      </c>
      <c r="C156">
        <v>2004</v>
      </c>
      <c r="D156">
        <v>33862724000</v>
      </c>
    </row>
    <row r="157" spans="1:4" x14ac:dyDescent="0.55000000000000004">
      <c r="A157" t="s">
        <v>16</v>
      </c>
      <c r="B157" t="s">
        <v>5</v>
      </c>
      <c r="C157">
        <v>2005</v>
      </c>
      <c r="D157">
        <v>34412600000</v>
      </c>
    </row>
    <row r="158" spans="1:4" x14ac:dyDescent="0.55000000000000004">
      <c r="A158" t="s">
        <v>16</v>
      </c>
      <c r="B158" t="s">
        <v>5</v>
      </c>
      <c r="C158">
        <v>2006</v>
      </c>
      <c r="D158">
        <v>35569635000</v>
      </c>
    </row>
    <row r="159" spans="1:4" x14ac:dyDescent="0.55000000000000004">
      <c r="A159" t="s">
        <v>16</v>
      </c>
      <c r="B159" t="s">
        <v>5</v>
      </c>
      <c r="C159">
        <v>2007</v>
      </c>
      <c r="D159">
        <v>35809665000</v>
      </c>
    </row>
    <row r="160" spans="1:4" x14ac:dyDescent="0.55000000000000004">
      <c r="A160" t="s">
        <v>16</v>
      </c>
      <c r="B160" t="s">
        <v>5</v>
      </c>
      <c r="C160">
        <v>2008</v>
      </c>
      <c r="D160">
        <v>36752056000</v>
      </c>
    </row>
    <row r="161" spans="1:4" x14ac:dyDescent="0.55000000000000004">
      <c r="A161" t="s">
        <v>16</v>
      </c>
      <c r="B161" t="s">
        <v>5</v>
      </c>
      <c r="C161">
        <v>2009</v>
      </c>
      <c r="D161">
        <v>37043835000</v>
      </c>
    </row>
    <row r="162" spans="1:4" x14ac:dyDescent="0.55000000000000004">
      <c r="A162" t="s">
        <v>16</v>
      </c>
      <c r="B162" t="s">
        <v>5</v>
      </c>
      <c r="C162">
        <v>2010</v>
      </c>
      <c r="D162">
        <v>38224527000</v>
      </c>
    </row>
    <row r="163" spans="1:4" x14ac:dyDescent="0.55000000000000004">
      <c r="A163" t="s">
        <v>16</v>
      </c>
      <c r="B163" t="s">
        <v>5</v>
      </c>
      <c r="C163">
        <v>2011</v>
      </c>
      <c r="D163">
        <v>39188830000</v>
      </c>
    </row>
    <row r="164" spans="1:4" x14ac:dyDescent="0.55000000000000004">
      <c r="A164" t="s">
        <v>16</v>
      </c>
      <c r="B164" t="s">
        <v>5</v>
      </c>
      <c r="C164">
        <v>2012</v>
      </c>
      <c r="D164">
        <v>40171970000</v>
      </c>
    </row>
    <row r="165" spans="1:4" x14ac:dyDescent="0.55000000000000004">
      <c r="A165" t="s">
        <v>16</v>
      </c>
      <c r="B165" t="s">
        <v>5</v>
      </c>
      <c r="C165">
        <v>2013</v>
      </c>
      <c r="D165">
        <v>40523657000</v>
      </c>
    </row>
    <row r="166" spans="1:4" x14ac:dyDescent="0.55000000000000004">
      <c r="A166" t="s">
        <v>16</v>
      </c>
      <c r="B166" t="s">
        <v>5</v>
      </c>
      <c r="C166">
        <v>2014</v>
      </c>
      <c r="D166">
        <v>41303966000</v>
      </c>
    </row>
    <row r="167" spans="1:4" x14ac:dyDescent="0.55000000000000004">
      <c r="A167" t="s">
        <v>16</v>
      </c>
      <c r="B167" t="s">
        <v>5</v>
      </c>
      <c r="C167">
        <v>2015</v>
      </c>
      <c r="D167">
        <v>41480360000</v>
      </c>
    </row>
    <row r="168" spans="1:4" x14ac:dyDescent="0.55000000000000004">
      <c r="A168" t="s">
        <v>16</v>
      </c>
      <c r="B168" t="s">
        <v>5</v>
      </c>
      <c r="C168">
        <v>2016</v>
      </c>
      <c r="D168">
        <v>41012740000</v>
      </c>
    </row>
    <row r="169" spans="1:4" x14ac:dyDescent="0.55000000000000004">
      <c r="A169" t="s">
        <v>16</v>
      </c>
      <c r="B169" t="s">
        <v>5</v>
      </c>
      <c r="C169">
        <v>2017</v>
      </c>
      <c r="D169">
        <v>41193000000</v>
      </c>
    </row>
    <row r="170" spans="1:4" x14ac:dyDescent="0.55000000000000004">
      <c r="A170" t="s">
        <v>16</v>
      </c>
      <c r="B170" t="s">
        <v>5</v>
      </c>
      <c r="C170">
        <v>2018</v>
      </c>
      <c r="D170">
        <v>42101180000</v>
      </c>
    </row>
    <row r="171" spans="1:4" x14ac:dyDescent="0.55000000000000004">
      <c r="A171" t="s">
        <v>16</v>
      </c>
      <c r="B171" t="s">
        <v>5</v>
      </c>
      <c r="C171">
        <v>2019</v>
      </c>
      <c r="D171">
        <v>42332380000</v>
      </c>
    </row>
    <row r="172" spans="1:4" x14ac:dyDescent="0.55000000000000004">
      <c r="A172" t="s">
        <v>17</v>
      </c>
      <c r="B172" t="s">
        <v>5</v>
      </c>
      <c r="C172">
        <v>2000</v>
      </c>
      <c r="D172">
        <v>30068130000</v>
      </c>
    </row>
    <row r="173" spans="1:4" x14ac:dyDescent="0.55000000000000004">
      <c r="A173" t="s">
        <v>17</v>
      </c>
      <c r="B173" t="s">
        <v>5</v>
      </c>
      <c r="C173">
        <v>2001</v>
      </c>
      <c r="D173">
        <v>30266407000</v>
      </c>
    </row>
    <row r="174" spans="1:4" x14ac:dyDescent="0.55000000000000004">
      <c r="A174" t="s">
        <v>17</v>
      </c>
      <c r="B174" t="s">
        <v>5</v>
      </c>
      <c r="C174">
        <v>2002</v>
      </c>
      <c r="D174">
        <v>30411070000</v>
      </c>
    </row>
    <row r="175" spans="1:4" x14ac:dyDescent="0.55000000000000004">
      <c r="A175" t="s">
        <v>17</v>
      </c>
      <c r="B175" t="s">
        <v>5</v>
      </c>
      <c r="C175">
        <v>2003</v>
      </c>
      <c r="D175">
        <v>30505738000</v>
      </c>
    </row>
    <row r="176" spans="1:4" x14ac:dyDescent="0.55000000000000004">
      <c r="A176" t="s">
        <v>17</v>
      </c>
      <c r="B176" t="s">
        <v>5</v>
      </c>
      <c r="C176">
        <v>2004</v>
      </c>
      <c r="D176">
        <v>30553833000</v>
      </c>
    </row>
    <row r="177" spans="1:4" x14ac:dyDescent="0.55000000000000004">
      <c r="A177" t="s">
        <v>17</v>
      </c>
      <c r="B177" t="s">
        <v>5</v>
      </c>
      <c r="C177">
        <v>2005</v>
      </c>
      <c r="D177">
        <v>30558601000</v>
      </c>
    </row>
    <row r="178" spans="1:4" x14ac:dyDescent="0.55000000000000004">
      <c r="A178" t="s">
        <v>17</v>
      </c>
      <c r="B178" t="s">
        <v>5</v>
      </c>
      <c r="C178">
        <v>2006</v>
      </c>
      <c r="D178">
        <v>30523111000</v>
      </c>
    </row>
    <row r="179" spans="1:4" x14ac:dyDescent="0.55000000000000004">
      <c r="A179" t="s">
        <v>17</v>
      </c>
      <c r="B179" t="s">
        <v>5</v>
      </c>
      <c r="C179">
        <v>2007</v>
      </c>
      <c r="D179">
        <v>30450266000</v>
      </c>
    </row>
    <row r="180" spans="1:4" x14ac:dyDescent="0.55000000000000004">
      <c r="A180" t="s">
        <v>17</v>
      </c>
      <c r="B180" t="s">
        <v>5</v>
      </c>
      <c r="C180">
        <v>2008</v>
      </c>
      <c r="D180">
        <v>30342814000</v>
      </c>
    </row>
    <row r="181" spans="1:4" x14ac:dyDescent="0.55000000000000004">
      <c r="A181" t="s">
        <v>17</v>
      </c>
      <c r="B181" t="s">
        <v>5</v>
      </c>
      <c r="C181">
        <v>2009</v>
      </c>
      <c r="D181">
        <v>30203350000</v>
      </c>
    </row>
    <row r="182" spans="1:4" x14ac:dyDescent="0.55000000000000004">
      <c r="A182" t="s">
        <v>17</v>
      </c>
      <c r="B182" t="s">
        <v>5</v>
      </c>
      <c r="C182">
        <v>2010</v>
      </c>
      <c r="D182">
        <v>30034328000</v>
      </c>
    </row>
    <row r="183" spans="1:4" x14ac:dyDescent="0.55000000000000004">
      <c r="A183" t="s">
        <v>17</v>
      </c>
      <c r="B183" t="s">
        <v>5</v>
      </c>
      <c r="C183">
        <v>2011</v>
      </c>
      <c r="D183">
        <v>29838066000</v>
      </c>
    </row>
    <row r="184" spans="1:4" x14ac:dyDescent="0.55000000000000004">
      <c r="A184" t="s">
        <v>17</v>
      </c>
      <c r="B184" t="s">
        <v>5</v>
      </c>
      <c r="C184">
        <v>2012</v>
      </c>
      <c r="D184">
        <v>29616759000</v>
      </c>
    </row>
    <row r="185" spans="1:4" x14ac:dyDescent="0.55000000000000004">
      <c r="A185" t="s">
        <v>17</v>
      </c>
      <c r="B185" t="s">
        <v>5</v>
      </c>
      <c r="C185">
        <v>2013</v>
      </c>
      <c r="D185">
        <v>29372470000</v>
      </c>
    </row>
    <row r="186" spans="1:4" x14ac:dyDescent="0.55000000000000004">
      <c r="A186" t="s">
        <v>17</v>
      </c>
      <c r="B186" t="s">
        <v>5</v>
      </c>
      <c r="C186">
        <v>2014</v>
      </c>
      <c r="D186">
        <v>29107147000</v>
      </c>
    </row>
    <row r="187" spans="1:4" x14ac:dyDescent="0.55000000000000004">
      <c r="A187" t="s">
        <v>17</v>
      </c>
      <c r="B187" t="s">
        <v>5</v>
      </c>
      <c r="C187">
        <v>2015</v>
      </c>
      <c r="D187">
        <v>28822637000</v>
      </c>
    </row>
    <row r="188" spans="1:4" x14ac:dyDescent="0.55000000000000004">
      <c r="A188" t="s">
        <v>17</v>
      </c>
      <c r="B188" t="s">
        <v>5</v>
      </c>
      <c r="C188">
        <v>2016</v>
      </c>
      <c r="D188">
        <v>28520667000</v>
      </c>
    </row>
    <row r="189" spans="1:4" x14ac:dyDescent="0.55000000000000004">
      <c r="A189" t="s">
        <v>17</v>
      </c>
      <c r="B189" t="s">
        <v>5</v>
      </c>
      <c r="C189">
        <v>2017</v>
      </c>
      <c r="D189">
        <v>28202873000</v>
      </c>
    </row>
    <row r="190" spans="1:4" x14ac:dyDescent="0.55000000000000004">
      <c r="A190" t="s">
        <v>17</v>
      </c>
      <c r="B190" t="s">
        <v>5</v>
      </c>
      <c r="C190">
        <v>2018</v>
      </c>
      <c r="D190">
        <v>27870792000</v>
      </c>
    </row>
    <row r="191" spans="1:4" x14ac:dyDescent="0.55000000000000004">
      <c r="A191" t="s">
        <v>17</v>
      </c>
      <c r="B191" t="s">
        <v>5</v>
      </c>
      <c r="C191">
        <v>2019</v>
      </c>
      <c r="D191">
        <v>27525876000</v>
      </c>
    </row>
    <row r="192" spans="1:4" x14ac:dyDescent="0.55000000000000004">
      <c r="A192" t="s">
        <v>17</v>
      </c>
      <c r="B192" t="s">
        <v>5</v>
      </c>
      <c r="C192">
        <v>2020</v>
      </c>
      <c r="D192">
        <v>27169483000</v>
      </c>
    </row>
    <row r="193" spans="1:4" x14ac:dyDescent="0.55000000000000004">
      <c r="A193" t="s">
        <v>17</v>
      </c>
      <c r="B193" t="s">
        <v>5</v>
      </c>
      <c r="C193">
        <v>2021</v>
      </c>
      <c r="D193">
        <v>26802893000</v>
      </c>
    </row>
    <row r="194" spans="1:4" x14ac:dyDescent="0.55000000000000004">
      <c r="A194" t="s">
        <v>17</v>
      </c>
      <c r="B194" t="s">
        <v>5</v>
      </c>
      <c r="C194">
        <v>2022</v>
      </c>
      <c r="D194">
        <v>26427310000</v>
      </c>
    </row>
    <row r="195" spans="1:4" x14ac:dyDescent="0.55000000000000004">
      <c r="A195" t="s">
        <v>17</v>
      </c>
      <c r="B195" t="s">
        <v>5</v>
      </c>
      <c r="C195">
        <v>2023</v>
      </c>
      <c r="D195">
        <v>26043863000</v>
      </c>
    </row>
    <row r="196" spans="1:4" x14ac:dyDescent="0.55000000000000004">
      <c r="A196" t="s">
        <v>17</v>
      </c>
      <c r="B196" t="s">
        <v>5</v>
      </c>
      <c r="C196">
        <v>2024</v>
      </c>
      <c r="D196">
        <v>25653613000</v>
      </c>
    </row>
    <row r="197" spans="1:4" x14ac:dyDescent="0.55000000000000004">
      <c r="A197" t="s">
        <v>17</v>
      </c>
      <c r="B197" t="s">
        <v>5</v>
      </c>
      <c r="C197">
        <v>2025</v>
      </c>
      <c r="D197">
        <v>25257548000</v>
      </c>
    </row>
    <row r="198" spans="1:4" x14ac:dyDescent="0.55000000000000004">
      <c r="A198" t="s">
        <v>17</v>
      </c>
      <c r="B198" t="s">
        <v>5</v>
      </c>
      <c r="C198">
        <v>2026</v>
      </c>
      <c r="D198">
        <v>24856603000</v>
      </c>
    </row>
    <row r="199" spans="1:4" x14ac:dyDescent="0.55000000000000004">
      <c r="A199" t="s">
        <v>17</v>
      </c>
      <c r="B199" t="s">
        <v>5</v>
      </c>
      <c r="C199">
        <v>2027</v>
      </c>
      <c r="D199">
        <v>24451641000</v>
      </c>
    </row>
    <row r="200" spans="1:4" x14ac:dyDescent="0.55000000000000004">
      <c r="A200" t="s">
        <v>17</v>
      </c>
      <c r="B200" t="s">
        <v>5</v>
      </c>
      <c r="C200">
        <v>2028</v>
      </c>
      <c r="D200">
        <v>24043485000</v>
      </c>
    </row>
    <row r="201" spans="1:4" x14ac:dyDescent="0.55000000000000004">
      <c r="A201" t="s">
        <v>17</v>
      </c>
      <c r="B201" t="s">
        <v>5</v>
      </c>
      <c r="C201">
        <v>2029</v>
      </c>
      <c r="D201">
        <v>23632890000</v>
      </c>
    </row>
    <row r="202" spans="1:4" x14ac:dyDescent="0.55000000000000004">
      <c r="A202" t="s">
        <v>17</v>
      </c>
      <c r="B202" t="s">
        <v>5</v>
      </c>
      <c r="C202">
        <v>2030</v>
      </c>
      <c r="D202">
        <v>23220568000</v>
      </c>
    </row>
    <row r="203" spans="1:4" x14ac:dyDescent="0.55000000000000004">
      <c r="A203" t="s">
        <v>17</v>
      </c>
      <c r="B203" t="s">
        <v>5</v>
      </c>
      <c r="C203">
        <v>2031</v>
      </c>
      <c r="D203">
        <v>22807177000</v>
      </c>
    </row>
    <row r="204" spans="1:4" x14ac:dyDescent="0.55000000000000004">
      <c r="A204" t="s">
        <v>17</v>
      </c>
      <c r="B204" t="s">
        <v>5</v>
      </c>
      <c r="C204">
        <v>2032</v>
      </c>
      <c r="D204">
        <v>22393334000</v>
      </c>
    </row>
    <row r="205" spans="1:4" x14ac:dyDescent="0.55000000000000004">
      <c r="A205" t="s">
        <v>17</v>
      </c>
      <c r="B205" t="s">
        <v>5</v>
      </c>
      <c r="C205">
        <v>2033</v>
      </c>
      <c r="D205">
        <v>21979613000</v>
      </c>
    </row>
    <row r="206" spans="1:4" x14ac:dyDescent="0.55000000000000004">
      <c r="A206" t="s">
        <v>17</v>
      </c>
      <c r="B206" t="s">
        <v>5</v>
      </c>
      <c r="C206">
        <v>2034</v>
      </c>
      <c r="D206">
        <v>21566546000</v>
      </c>
    </row>
    <row r="207" spans="1:4" x14ac:dyDescent="0.55000000000000004">
      <c r="A207" t="s">
        <v>17</v>
      </c>
      <c r="B207" t="s">
        <v>5</v>
      </c>
      <c r="C207">
        <v>2035</v>
      </c>
      <c r="D207">
        <v>21154623000</v>
      </c>
    </row>
    <row r="208" spans="1:4" x14ac:dyDescent="0.55000000000000004">
      <c r="A208" t="s">
        <v>17</v>
      </c>
      <c r="B208" t="s">
        <v>5</v>
      </c>
      <c r="C208">
        <v>2036</v>
      </c>
      <c r="D208">
        <v>20744305000</v>
      </c>
    </row>
    <row r="209" spans="1:4" x14ac:dyDescent="0.55000000000000004">
      <c r="A209" t="s">
        <v>17</v>
      </c>
      <c r="B209" t="s">
        <v>5</v>
      </c>
      <c r="C209">
        <v>2037</v>
      </c>
      <c r="D209">
        <v>20336011000</v>
      </c>
    </row>
    <row r="210" spans="1:4" x14ac:dyDescent="0.55000000000000004">
      <c r="A210" t="s">
        <v>17</v>
      </c>
      <c r="B210" t="s">
        <v>5</v>
      </c>
      <c r="C210">
        <v>2038</v>
      </c>
      <c r="D210">
        <v>19930132000</v>
      </c>
    </row>
    <row r="211" spans="1:4" x14ac:dyDescent="0.55000000000000004">
      <c r="A211" t="s">
        <v>17</v>
      </c>
      <c r="B211" t="s">
        <v>5</v>
      </c>
      <c r="C211">
        <v>2039</v>
      </c>
      <c r="D211">
        <v>19527027000</v>
      </c>
    </row>
    <row r="212" spans="1:4" x14ac:dyDescent="0.55000000000000004">
      <c r="A212" t="s">
        <v>17</v>
      </c>
      <c r="B212" t="s">
        <v>5</v>
      </c>
      <c r="C212">
        <v>2040</v>
      </c>
      <c r="D212">
        <v>19127028000</v>
      </c>
    </row>
    <row r="213" spans="1:4" x14ac:dyDescent="0.55000000000000004">
      <c r="A213" t="s">
        <v>17</v>
      </c>
      <c r="B213" t="s">
        <v>5</v>
      </c>
      <c r="C213">
        <v>2041</v>
      </c>
      <c r="D213">
        <v>18730430000</v>
      </c>
    </row>
    <row r="214" spans="1:4" x14ac:dyDescent="0.55000000000000004">
      <c r="A214" t="s">
        <v>17</v>
      </c>
      <c r="B214" t="s">
        <v>5</v>
      </c>
      <c r="C214">
        <v>2042</v>
      </c>
      <c r="D214">
        <v>18337520000</v>
      </c>
    </row>
    <row r="215" spans="1:4" x14ac:dyDescent="0.55000000000000004">
      <c r="A215" t="s">
        <v>17</v>
      </c>
      <c r="B215" t="s">
        <v>5</v>
      </c>
      <c r="C215">
        <v>2043</v>
      </c>
      <c r="D215">
        <v>17948537000</v>
      </c>
    </row>
    <row r="216" spans="1:4" x14ac:dyDescent="0.55000000000000004">
      <c r="A216" t="s">
        <v>17</v>
      </c>
      <c r="B216" t="s">
        <v>5</v>
      </c>
      <c r="C216">
        <v>2044</v>
      </c>
      <c r="D216">
        <v>17563722000</v>
      </c>
    </row>
    <row r="217" spans="1:4" x14ac:dyDescent="0.55000000000000004">
      <c r="A217" t="s">
        <v>17</v>
      </c>
      <c r="B217" t="s">
        <v>5</v>
      </c>
      <c r="C217">
        <v>2045</v>
      </c>
      <c r="D217">
        <v>17183275000</v>
      </c>
    </row>
    <row r="218" spans="1:4" x14ac:dyDescent="0.55000000000000004">
      <c r="A218" t="s">
        <v>17</v>
      </c>
      <c r="B218" t="s">
        <v>5</v>
      </c>
      <c r="C218">
        <v>2046</v>
      </c>
      <c r="D218">
        <v>16807386000</v>
      </c>
    </row>
    <row r="219" spans="1:4" x14ac:dyDescent="0.55000000000000004">
      <c r="A219" t="s">
        <v>17</v>
      </c>
      <c r="B219" t="s">
        <v>5</v>
      </c>
      <c r="C219">
        <v>2047</v>
      </c>
      <c r="D219">
        <v>16436220000</v>
      </c>
    </row>
    <row r="220" spans="1:4" x14ac:dyDescent="0.55000000000000004">
      <c r="A220" t="s">
        <v>17</v>
      </c>
      <c r="B220" t="s">
        <v>5</v>
      </c>
      <c r="C220">
        <v>2048</v>
      </c>
      <c r="D220">
        <v>16069929000</v>
      </c>
    </row>
    <row r="221" spans="1:4" x14ac:dyDescent="0.55000000000000004">
      <c r="A221" t="s">
        <v>17</v>
      </c>
      <c r="B221" t="s">
        <v>5</v>
      </c>
      <c r="C221">
        <v>2049</v>
      </c>
      <c r="D221">
        <v>15708645000</v>
      </c>
    </row>
    <row r="222" spans="1:4" x14ac:dyDescent="0.55000000000000004">
      <c r="A222" t="s">
        <v>17</v>
      </c>
      <c r="B222" t="s">
        <v>5</v>
      </c>
      <c r="C222">
        <v>2050</v>
      </c>
      <c r="D222">
        <v>15352484000</v>
      </c>
    </row>
    <row r="223" spans="1:4" x14ac:dyDescent="0.55000000000000004">
      <c r="A223" t="s">
        <v>17</v>
      </c>
      <c r="B223" t="s">
        <v>5</v>
      </c>
      <c r="C223">
        <v>2051</v>
      </c>
      <c r="D223">
        <v>15001547000</v>
      </c>
    </row>
    <row r="224" spans="1:4" x14ac:dyDescent="0.55000000000000004">
      <c r="A224" t="s">
        <v>17</v>
      </c>
      <c r="B224" t="s">
        <v>5</v>
      </c>
      <c r="C224">
        <v>2052</v>
      </c>
      <c r="D224">
        <v>14655923000</v>
      </c>
    </row>
    <row r="225" spans="1:4" x14ac:dyDescent="0.55000000000000004">
      <c r="A225" t="s">
        <v>17</v>
      </c>
      <c r="B225" t="s">
        <v>5</v>
      </c>
      <c r="C225">
        <v>2053</v>
      </c>
      <c r="D225">
        <v>14315686000</v>
      </c>
    </row>
    <row r="226" spans="1:4" x14ac:dyDescent="0.55000000000000004">
      <c r="A226" t="s">
        <v>17</v>
      </c>
      <c r="B226" t="s">
        <v>5</v>
      </c>
      <c r="C226">
        <v>2054</v>
      </c>
      <c r="D226">
        <v>13980898000</v>
      </c>
    </row>
    <row r="227" spans="1:4" x14ac:dyDescent="0.55000000000000004">
      <c r="A227" t="s">
        <v>17</v>
      </c>
      <c r="B227" t="s">
        <v>5</v>
      </c>
      <c r="C227">
        <v>2055</v>
      </c>
      <c r="D227">
        <v>13651610000</v>
      </c>
    </row>
    <row r="228" spans="1:4" x14ac:dyDescent="0.55000000000000004">
      <c r="A228" t="s">
        <v>17</v>
      </c>
      <c r="B228" t="s">
        <v>5</v>
      </c>
      <c r="C228">
        <v>2056</v>
      </c>
      <c r="D228">
        <v>13327860000</v>
      </c>
    </row>
    <row r="229" spans="1:4" x14ac:dyDescent="0.55000000000000004">
      <c r="A229" t="s">
        <v>17</v>
      </c>
      <c r="B229" t="s">
        <v>5</v>
      </c>
      <c r="C229">
        <v>2057</v>
      </c>
      <c r="D229">
        <v>13009678000</v>
      </c>
    </row>
    <row r="230" spans="1:4" x14ac:dyDescent="0.55000000000000004">
      <c r="A230" t="s">
        <v>17</v>
      </c>
      <c r="B230" t="s">
        <v>5</v>
      </c>
      <c r="C230">
        <v>2058</v>
      </c>
      <c r="D230">
        <v>12697088000</v>
      </c>
    </row>
    <row r="231" spans="1:4" x14ac:dyDescent="0.55000000000000004">
      <c r="A231" t="s">
        <v>17</v>
      </c>
      <c r="B231" t="s">
        <v>5</v>
      </c>
      <c r="C231">
        <v>2059</v>
      </c>
      <c r="D231">
        <v>12390098000</v>
      </c>
    </row>
    <row r="232" spans="1:4" x14ac:dyDescent="0.55000000000000004">
      <c r="A232" t="s">
        <v>17</v>
      </c>
      <c r="B232" t="s">
        <v>5</v>
      </c>
      <c r="C232">
        <v>2060</v>
      </c>
      <c r="D232">
        <v>12088712000</v>
      </c>
    </row>
    <row r="233" spans="1:4" x14ac:dyDescent="0.55000000000000004">
      <c r="A233" t="s">
        <v>17</v>
      </c>
      <c r="B233" t="s">
        <v>5</v>
      </c>
      <c r="C233">
        <v>2061</v>
      </c>
      <c r="D233">
        <v>11792928000</v>
      </c>
    </row>
    <row r="234" spans="1:4" x14ac:dyDescent="0.55000000000000004">
      <c r="A234" t="s">
        <v>17</v>
      </c>
      <c r="B234" t="s">
        <v>5</v>
      </c>
      <c r="C234">
        <v>2062</v>
      </c>
      <c r="D234">
        <v>11502732000</v>
      </c>
    </row>
    <row r="235" spans="1:4" x14ac:dyDescent="0.55000000000000004">
      <c r="A235" t="s">
        <v>17</v>
      </c>
      <c r="B235" t="s">
        <v>5</v>
      </c>
      <c r="C235">
        <v>2063</v>
      </c>
      <c r="D235">
        <v>11218108000</v>
      </c>
    </row>
    <row r="236" spans="1:4" x14ac:dyDescent="0.55000000000000004">
      <c r="A236" t="s">
        <v>17</v>
      </c>
      <c r="B236" t="s">
        <v>5</v>
      </c>
      <c r="C236">
        <v>2064</v>
      </c>
      <c r="D236">
        <v>10939032000</v>
      </c>
    </row>
    <row r="237" spans="1:4" x14ac:dyDescent="0.55000000000000004">
      <c r="A237" t="s">
        <v>17</v>
      </c>
      <c r="B237" t="s">
        <v>5</v>
      </c>
      <c r="C237">
        <v>2065</v>
      </c>
      <c r="D237">
        <v>10665474000</v>
      </c>
    </row>
    <row r="238" spans="1:4" x14ac:dyDescent="0.55000000000000004">
      <c r="A238" t="s">
        <v>17</v>
      </c>
      <c r="B238" t="s">
        <v>5</v>
      </c>
      <c r="C238">
        <v>2066</v>
      </c>
      <c r="D238">
        <v>10397401000</v>
      </c>
    </row>
    <row r="239" spans="1:4" x14ac:dyDescent="0.55000000000000004">
      <c r="A239" t="s">
        <v>17</v>
      </c>
      <c r="B239" t="s">
        <v>5</v>
      </c>
      <c r="C239">
        <v>2067</v>
      </c>
      <c r="D239">
        <v>10134774000</v>
      </c>
    </row>
    <row r="240" spans="1:4" x14ac:dyDescent="0.55000000000000004">
      <c r="A240" t="s">
        <v>17</v>
      </c>
      <c r="B240" t="s">
        <v>5</v>
      </c>
      <c r="C240">
        <v>2068</v>
      </c>
      <c r="D240">
        <v>9877548000</v>
      </c>
    </row>
    <row r="241" spans="1:4" x14ac:dyDescent="0.55000000000000004">
      <c r="A241" t="s">
        <v>17</v>
      </c>
      <c r="B241" t="s">
        <v>5</v>
      </c>
      <c r="C241">
        <v>2069</v>
      </c>
      <c r="D241">
        <v>9625677000</v>
      </c>
    </row>
    <row r="242" spans="1:4" x14ac:dyDescent="0.55000000000000004">
      <c r="A242" t="s">
        <v>17</v>
      </c>
      <c r="B242" t="s">
        <v>5</v>
      </c>
      <c r="C242">
        <v>2070</v>
      </c>
      <c r="D242">
        <v>9379110000</v>
      </c>
    </row>
    <row r="243" spans="1:4" x14ac:dyDescent="0.55000000000000004">
      <c r="A243" t="s">
        <v>17</v>
      </c>
      <c r="B243" t="s">
        <v>5</v>
      </c>
      <c r="C243">
        <v>2071</v>
      </c>
      <c r="D243">
        <v>9137791000</v>
      </c>
    </row>
    <row r="244" spans="1:4" x14ac:dyDescent="0.55000000000000004">
      <c r="A244" t="s">
        <v>17</v>
      </c>
      <c r="B244" t="s">
        <v>5</v>
      </c>
      <c r="C244">
        <v>2072</v>
      </c>
      <c r="D244">
        <v>8901664000</v>
      </c>
    </row>
    <row r="245" spans="1:4" x14ac:dyDescent="0.55000000000000004">
      <c r="A245" t="s">
        <v>17</v>
      </c>
      <c r="B245" t="s">
        <v>5</v>
      </c>
      <c r="C245">
        <v>2073</v>
      </c>
      <c r="D245">
        <v>8670668000</v>
      </c>
    </row>
    <row r="246" spans="1:4" x14ac:dyDescent="0.55000000000000004">
      <c r="A246" t="s">
        <v>17</v>
      </c>
      <c r="B246" t="s">
        <v>5</v>
      </c>
      <c r="C246">
        <v>2074</v>
      </c>
      <c r="D246">
        <v>8444743000</v>
      </c>
    </row>
    <row r="247" spans="1:4" x14ac:dyDescent="0.55000000000000004">
      <c r="A247" t="s">
        <v>17</v>
      </c>
      <c r="B247" t="s">
        <v>5</v>
      </c>
      <c r="C247">
        <v>2075</v>
      </c>
      <c r="D247">
        <v>8223821000</v>
      </c>
    </row>
    <row r="248" spans="1:4" x14ac:dyDescent="0.55000000000000004">
      <c r="A248" t="s">
        <v>17</v>
      </c>
      <c r="B248" t="s">
        <v>5</v>
      </c>
      <c r="C248">
        <v>2076</v>
      </c>
      <c r="D248">
        <v>8007838000</v>
      </c>
    </row>
    <row r="249" spans="1:4" x14ac:dyDescent="0.55000000000000004">
      <c r="A249" t="s">
        <v>17</v>
      </c>
      <c r="B249" t="s">
        <v>5</v>
      </c>
      <c r="C249">
        <v>2077</v>
      </c>
      <c r="D249">
        <v>7796723700</v>
      </c>
    </row>
    <row r="250" spans="1:4" x14ac:dyDescent="0.55000000000000004">
      <c r="A250" t="s">
        <v>17</v>
      </c>
      <c r="B250" t="s">
        <v>5</v>
      </c>
      <c r="C250">
        <v>2078</v>
      </c>
      <c r="D250">
        <v>7590410000</v>
      </c>
    </row>
    <row r="251" spans="1:4" x14ac:dyDescent="0.55000000000000004">
      <c r="A251" t="s">
        <v>17</v>
      </c>
      <c r="B251" t="s">
        <v>5</v>
      </c>
      <c r="C251">
        <v>2079</v>
      </c>
      <c r="D251">
        <v>7388824000</v>
      </c>
    </row>
    <row r="252" spans="1:4" x14ac:dyDescent="0.55000000000000004">
      <c r="A252" t="s">
        <v>17</v>
      </c>
      <c r="B252" t="s">
        <v>5</v>
      </c>
      <c r="C252">
        <v>2080</v>
      </c>
      <c r="D252">
        <v>7191895000</v>
      </c>
    </row>
    <row r="253" spans="1:4" x14ac:dyDescent="0.55000000000000004">
      <c r="A253" t="s">
        <v>17</v>
      </c>
      <c r="B253" t="s">
        <v>5</v>
      </c>
      <c r="C253">
        <v>2081</v>
      </c>
      <c r="D253">
        <v>6999549000</v>
      </c>
    </row>
    <row r="254" spans="1:4" x14ac:dyDescent="0.55000000000000004">
      <c r="A254" t="s">
        <v>17</v>
      </c>
      <c r="B254" t="s">
        <v>5</v>
      </c>
      <c r="C254">
        <v>2082</v>
      </c>
      <c r="D254">
        <v>6811711000</v>
      </c>
    </row>
    <row r="255" spans="1:4" x14ac:dyDescent="0.55000000000000004">
      <c r="A255" t="s">
        <v>17</v>
      </c>
      <c r="B255" t="s">
        <v>5</v>
      </c>
      <c r="C255">
        <v>2083</v>
      </c>
      <c r="D255">
        <v>6628308000</v>
      </c>
    </row>
    <row r="256" spans="1:4" x14ac:dyDescent="0.55000000000000004">
      <c r="A256" t="s">
        <v>17</v>
      </c>
      <c r="B256" t="s">
        <v>5</v>
      </c>
      <c r="C256">
        <v>2084</v>
      </c>
      <c r="D256">
        <v>6449265000</v>
      </c>
    </row>
    <row r="257" spans="1:4" x14ac:dyDescent="0.55000000000000004">
      <c r="A257" t="s">
        <v>17</v>
      </c>
      <c r="B257" t="s">
        <v>5</v>
      </c>
      <c r="C257">
        <v>2085</v>
      </c>
      <c r="D257">
        <v>6274504000</v>
      </c>
    </row>
    <row r="258" spans="1:4" x14ac:dyDescent="0.55000000000000004">
      <c r="A258" t="s">
        <v>17</v>
      </c>
      <c r="B258" t="s">
        <v>5</v>
      </c>
      <c r="C258">
        <v>2086</v>
      </c>
      <c r="D258">
        <v>6103952000</v>
      </c>
    </row>
    <row r="259" spans="1:4" x14ac:dyDescent="0.55000000000000004">
      <c r="A259" t="s">
        <v>17</v>
      </c>
      <c r="B259" t="s">
        <v>5</v>
      </c>
      <c r="C259">
        <v>2087</v>
      </c>
      <c r="D259">
        <v>5937532000</v>
      </c>
    </row>
    <row r="260" spans="1:4" x14ac:dyDescent="0.55000000000000004">
      <c r="A260" t="s">
        <v>17</v>
      </c>
      <c r="B260" t="s">
        <v>5</v>
      </c>
      <c r="C260">
        <v>2088</v>
      </c>
      <c r="D260">
        <v>5775168000</v>
      </c>
    </row>
    <row r="261" spans="1:4" x14ac:dyDescent="0.55000000000000004">
      <c r="A261" t="s">
        <v>17</v>
      </c>
      <c r="B261" t="s">
        <v>5</v>
      </c>
      <c r="C261">
        <v>2089</v>
      </c>
      <c r="D261">
        <v>5616784000</v>
      </c>
    </row>
    <row r="262" spans="1:4" x14ac:dyDescent="0.55000000000000004">
      <c r="A262" t="s">
        <v>17</v>
      </c>
      <c r="B262" t="s">
        <v>5</v>
      </c>
      <c r="C262">
        <v>2090</v>
      </c>
      <c r="D262">
        <v>5462304300</v>
      </c>
    </row>
    <row r="263" spans="1:4" x14ac:dyDescent="0.55000000000000004">
      <c r="A263" t="s">
        <v>17</v>
      </c>
      <c r="B263" t="s">
        <v>5</v>
      </c>
      <c r="C263">
        <v>2091</v>
      </c>
      <c r="D263">
        <v>5311655000</v>
      </c>
    </row>
    <row r="264" spans="1:4" x14ac:dyDescent="0.55000000000000004">
      <c r="A264" t="s">
        <v>17</v>
      </c>
      <c r="B264" t="s">
        <v>5</v>
      </c>
      <c r="C264">
        <v>2092</v>
      </c>
      <c r="D264">
        <v>5164759000</v>
      </c>
    </row>
    <row r="265" spans="1:4" x14ac:dyDescent="0.55000000000000004">
      <c r="A265" t="s">
        <v>17</v>
      </c>
      <c r="B265" t="s">
        <v>5</v>
      </c>
      <c r="C265">
        <v>2093</v>
      </c>
      <c r="D265">
        <v>5021543000</v>
      </c>
    </row>
    <row r="266" spans="1:4" x14ac:dyDescent="0.55000000000000004">
      <c r="A266" t="s">
        <v>17</v>
      </c>
      <c r="B266" t="s">
        <v>5</v>
      </c>
      <c r="C266">
        <v>2094</v>
      </c>
      <c r="D266">
        <v>4881933300</v>
      </c>
    </row>
    <row r="267" spans="1:4" x14ac:dyDescent="0.55000000000000004">
      <c r="A267" t="s">
        <v>17</v>
      </c>
      <c r="B267" t="s">
        <v>5</v>
      </c>
      <c r="C267">
        <v>2095</v>
      </c>
      <c r="D267">
        <v>4745855000</v>
      </c>
    </row>
    <row r="268" spans="1:4" x14ac:dyDescent="0.55000000000000004">
      <c r="A268" t="s">
        <v>17</v>
      </c>
      <c r="B268" t="s">
        <v>5</v>
      </c>
      <c r="C268">
        <v>2096</v>
      </c>
      <c r="D268">
        <v>4613235700</v>
      </c>
    </row>
    <row r="269" spans="1:4" x14ac:dyDescent="0.55000000000000004">
      <c r="A269" t="s">
        <v>17</v>
      </c>
      <c r="B269" t="s">
        <v>5</v>
      </c>
      <c r="C269">
        <v>2097</v>
      </c>
      <c r="D269">
        <v>4484004000</v>
      </c>
    </row>
    <row r="270" spans="1:4" x14ac:dyDescent="0.55000000000000004">
      <c r="A270" t="s">
        <v>17</v>
      </c>
      <c r="B270" t="s">
        <v>5</v>
      </c>
      <c r="C270">
        <v>2098</v>
      </c>
      <c r="D270">
        <v>4358087000</v>
      </c>
    </row>
    <row r="271" spans="1:4" x14ac:dyDescent="0.55000000000000004">
      <c r="A271" t="s">
        <v>17</v>
      </c>
      <c r="B271" t="s">
        <v>5</v>
      </c>
      <c r="C271">
        <v>2099</v>
      </c>
      <c r="D271">
        <v>4235415000</v>
      </c>
    </row>
    <row r="272" spans="1:4" x14ac:dyDescent="0.55000000000000004">
      <c r="A272" t="s">
        <v>17</v>
      </c>
      <c r="B272" t="s">
        <v>5</v>
      </c>
      <c r="C272">
        <v>2100</v>
      </c>
      <c r="D272">
        <v>4115917300</v>
      </c>
    </row>
    <row r="273" spans="1:4" x14ac:dyDescent="0.55000000000000004">
      <c r="A273" t="s">
        <v>18</v>
      </c>
      <c r="B273" t="s">
        <v>5</v>
      </c>
      <c r="C273">
        <v>2001</v>
      </c>
      <c r="D273">
        <v>30025267000</v>
      </c>
    </row>
    <row r="274" spans="1:4" x14ac:dyDescent="0.55000000000000004">
      <c r="A274" t="s">
        <v>18</v>
      </c>
      <c r="B274" t="s">
        <v>5</v>
      </c>
      <c r="C274">
        <v>2002</v>
      </c>
      <c r="D274">
        <v>30149364000</v>
      </c>
    </row>
    <row r="275" spans="1:4" x14ac:dyDescent="0.55000000000000004">
      <c r="A275" t="s">
        <v>18</v>
      </c>
      <c r="B275" t="s">
        <v>5</v>
      </c>
      <c r="C275">
        <v>2003</v>
      </c>
      <c r="D275">
        <v>30226610000</v>
      </c>
    </row>
    <row r="276" spans="1:4" x14ac:dyDescent="0.55000000000000004">
      <c r="A276" t="s">
        <v>18</v>
      </c>
      <c r="B276" t="s">
        <v>5</v>
      </c>
      <c r="C276">
        <v>2004</v>
      </c>
      <c r="D276">
        <v>30260180000</v>
      </c>
    </row>
    <row r="277" spans="1:4" x14ac:dyDescent="0.55000000000000004">
      <c r="A277" t="s">
        <v>18</v>
      </c>
      <c r="B277" t="s">
        <v>5</v>
      </c>
      <c r="C277">
        <v>2005</v>
      </c>
      <c r="D277">
        <v>30253090000</v>
      </c>
    </row>
    <row r="278" spans="1:4" x14ac:dyDescent="0.55000000000000004">
      <c r="A278" t="s">
        <v>18</v>
      </c>
      <c r="B278" t="s">
        <v>5</v>
      </c>
      <c r="C278">
        <v>2006</v>
      </c>
      <c r="D278">
        <v>30208186000</v>
      </c>
    </row>
    <row r="279" spans="1:4" x14ac:dyDescent="0.55000000000000004">
      <c r="A279" t="s">
        <v>18</v>
      </c>
      <c r="B279" t="s">
        <v>5</v>
      </c>
      <c r="C279">
        <v>2007</v>
      </c>
      <c r="D279">
        <v>30128170000</v>
      </c>
    </row>
    <row r="280" spans="1:4" x14ac:dyDescent="0.55000000000000004">
      <c r="A280" t="s">
        <v>18</v>
      </c>
      <c r="B280" t="s">
        <v>5</v>
      </c>
      <c r="C280">
        <v>2008</v>
      </c>
      <c r="D280">
        <v>30015599000</v>
      </c>
    </row>
    <row r="281" spans="1:4" x14ac:dyDescent="0.55000000000000004">
      <c r="A281" t="s">
        <v>18</v>
      </c>
      <c r="B281" t="s">
        <v>5</v>
      </c>
      <c r="C281">
        <v>2009</v>
      </c>
      <c r="D281">
        <v>29872888000</v>
      </c>
    </row>
    <row r="282" spans="1:4" x14ac:dyDescent="0.55000000000000004">
      <c r="A282" t="s">
        <v>18</v>
      </c>
      <c r="B282" t="s">
        <v>5</v>
      </c>
      <c r="C282">
        <v>2010</v>
      </c>
      <c r="D282">
        <v>29702328000</v>
      </c>
    </row>
    <row r="283" spans="1:4" x14ac:dyDescent="0.55000000000000004">
      <c r="A283" t="s">
        <v>18</v>
      </c>
      <c r="B283" t="s">
        <v>5</v>
      </c>
      <c r="C283">
        <v>2011</v>
      </c>
      <c r="D283">
        <v>29506079000</v>
      </c>
    </row>
    <row r="284" spans="1:4" x14ac:dyDescent="0.55000000000000004">
      <c r="A284" t="s">
        <v>18</v>
      </c>
      <c r="B284" t="s">
        <v>5</v>
      </c>
      <c r="C284">
        <v>2012</v>
      </c>
      <c r="D284">
        <v>29286187000</v>
      </c>
    </row>
    <row r="285" spans="1:4" x14ac:dyDescent="0.55000000000000004">
      <c r="A285" t="s">
        <v>18</v>
      </c>
      <c r="B285" t="s">
        <v>5</v>
      </c>
      <c r="C285">
        <v>2013</v>
      </c>
      <c r="D285">
        <v>29044580000</v>
      </c>
    </row>
    <row r="286" spans="1:4" x14ac:dyDescent="0.55000000000000004">
      <c r="A286" t="s">
        <v>18</v>
      </c>
      <c r="B286" t="s">
        <v>5</v>
      </c>
      <c r="C286">
        <v>2014</v>
      </c>
      <c r="D286">
        <v>28783088000</v>
      </c>
    </row>
    <row r="287" spans="1:4" x14ac:dyDescent="0.55000000000000004">
      <c r="A287" t="s">
        <v>18</v>
      </c>
      <c r="B287" t="s">
        <v>5</v>
      </c>
      <c r="C287">
        <v>2015</v>
      </c>
      <c r="D287">
        <v>28503425000</v>
      </c>
    </row>
    <row r="288" spans="1:4" x14ac:dyDescent="0.55000000000000004">
      <c r="A288" t="s">
        <v>18</v>
      </c>
      <c r="B288" t="s">
        <v>5</v>
      </c>
      <c r="C288">
        <v>2016</v>
      </c>
      <c r="D288">
        <v>28207220000</v>
      </c>
    </row>
    <row r="289" spans="1:4" x14ac:dyDescent="0.55000000000000004">
      <c r="A289" t="s">
        <v>18</v>
      </c>
      <c r="B289" t="s">
        <v>5</v>
      </c>
      <c r="C289">
        <v>2017</v>
      </c>
      <c r="D289">
        <v>27896005000</v>
      </c>
    </row>
    <row r="290" spans="1:4" x14ac:dyDescent="0.55000000000000004">
      <c r="A290" t="s">
        <v>18</v>
      </c>
      <c r="B290" t="s">
        <v>5</v>
      </c>
      <c r="C290">
        <v>2018</v>
      </c>
      <c r="D290">
        <v>27571218000</v>
      </c>
    </row>
    <row r="291" spans="1:4" x14ac:dyDescent="0.55000000000000004">
      <c r="A291" t="s">
        <v>18</v>
      </c>
      <c r="B291" t="s">
        <v>5</v>
      </c>
      <c r="C291">
        <v>2019</v>
      </c>
      <c r="D291">
        <v>27234224000</v>
      </c>
    </row>
    <row r="292" spans="1:4" x14ac:dyDescent="0.55000000000000004">
      <c r="A292" t="s">
        <v>18</v>
      </c>
      <c r="B292" t="s">
        <v>5</v>
      </c>
      <c r="C292">
        <v>2020</v>
      </c>
      <c r="D292">
        <v>26886304000</v>
      </c>
    </row>
    <row r="293" spans="1:4" x14ac:dyDescent="0.55000000000000004">
      <c r="A293" t="s">
        <v>18</v>
      </c>
      <c r="B293" t="s">
        <v>5</v>
      </c>
      <c r="C293">
        <v>2021</v>
      </c>
      <c r="D293">
        <v>26528653000</v>
      </c>
    </row>
    <row r="294" spans="1:4" x14ac:dyDescent="0.55000000000000004">
      <c r="A294" t="s">
        <v>18</v>
      </c>
      <c r="B294" t="s">
        <v>5</v>
      </c>
      <c r="C294">
        <v>2022</v>
      </c>
      <c r="D294">
        <v>26162416000</v>
      </c>
    </row>
    <row r="295" spans="1:4" x14ac:dyDescent="0.55000000000000004">
      <c r="A295" t="s">
        <v>18</v>
      </c>
      <c r="B295" t="s">
        <v>5</v>
      </c>
      <c r="C295">
        <v>2023</v>
      </c>
      <c r="D295">
        <v>25788652000</v>
      </c>
    </row>
    <row r="296" spans="1:4" x14ac:dyDescent="0.55000000000000004">
      <c r="A296" t="s">
        <v>18</v>
      </c>
      <c r="B296" t="s">
        <v>5</v>
      </c>
      <c r="C296">
        <v>2024</v>
      </c>
      <c r="D296">
        <v>25408360000</v>
      </c>
    </row>
    <row r="297" spans="1:4" x14ac:dyDescent="0.55000000000000004">
      <c r="A297" t="s">
        <v>18</v>
      </c>
      <c r="B297" t="s">
        <v>5</v>
      </c>
      <c r="C297">
        <v>2025</v>
      </c>
      <c r="D297">
        <v>25022476000</v>
      </c>
    </row>
    <row r="298" spans="1:4" x14ac:dyDescent="0.55000000000000004">
      <c r="A298" t="s">
        <v>18</v>
      </c>
      <c r="B298" t="s">
        <v>5</v>
      </c>
      <c r="C298">
        <v>2026</v>
      </c>
      <c r="D298">
        <v>24631884000</v>
      </c>
    </row>
    <row r="299" spans="1:4" x14ac:dyDescent="0.55000000000000004">
      <c r="A299" t="s">
        <v>18</v>
      </c>
      <c r="B299" t="s">
        <v>5</v>
      </c>
      <c r="C299">
        <v>2027</v>
      </c>
      <c r="D299">
        <v>24237404000</v>
      </c>
    </row>
    <row r="300" spans="1:4" x14ac:dyDescent="0.55000000000000004">
      <c r="A300" t="s">
        <v>18</v>
      </c>
      <c r="B300" t="s">
        <v>5</v>
      </c>
      <c r="C300">
        <v>2028</v>
      </c>
      <c r="D300">
        <v>23839807000</v>
      </c>
    </row>
    <row r="301" spans="1:4" x14ac:dyDescent="0.55000000000000004">
      <c r="A301" t="s">
        <v>18</v>
      </c>
      <c r="B301" t="s">
        <v>5</v>
      </c>
      <c r="C301">
        <v>2029</v>
      </c>
      <c r="D301">
        <v>23439819000</v>
      </c>
    </row>
    <row r="302" spans="1:4" x14ac:dyDescent="0.55000000000000004">
      <c r="A302" t="s">
        <v>18</v>
      </c>
      <c r="B302" t="s">
        <v>5</v>
      </c>
      <c r="C302">
        <v>2030</v>
      </c>
      <c r="D302">
        <v>23038110000</v>
      </c>
    </row>
    <row r="303" spans="1:4" x14ac:dyDescent="0.55000000000000004">
      <c r="A303" t="s">
        <v>18</v>
      </c>
      <c r="B303" t="s">
        <v>5</v>
      </c>
      <c r="C303">
        <v>2031</v>
      </c>
      <c r="D303">
        <v>22635307000</v>
      </c>
    </row>
    <row r="304" spans="1:4" x14ac:dyDescent="0.55000000000000004">
      <c r="A304" t="s">
        <v>18</v>
      </c>
      <c r="B304" t="s">
        <v>5</v>
      </c>
      <c r="C304">
        <v>2032</v>
      </c>
      <c r="D304">
        <v>22232000000</v>
      </c>
    </row>
    <row r="305" spans="1:4" x14ac:dyDescent="0.55000000000000004">
      <c r="A305" t="s">
        <v>18</v>
      </c>
      <c r="B305" t="s">
        <v>5</v>
      </c>
      <c r="C305">
        <v>2033</v>
      </c>
      <c r="D305">
        <v>21828735000</v>
      </c>
    </row>
    <row r="306" spans="1:4" x14ac:dyDescent="0.55000000000000004">
      <c r="A306" t="s">
        <v>18</v>
      </c>
      <c r="B306" t="s">
        <v>5</v>
      </c>
      <c r="C306">
        <v>2034</v>
      </c>
      <c r="D306">
        <v>21426020000</v>
      </c>
    </row>
    <row r="307" spans="1:4" x14ac:dyDescent="0.55000000000000004">
      <c r="A307" t="s">
        <v>18</v>
      </c>
      <c r="B307" t="s">
        <v>5</v>
      </c>
      <c r="C307">
        <v>2035</v>
      </c>
      <c r="D307">
        <v>21024322000</v>
      </c>
    </row>
    <row r="308" spans="1:4" x14ac:dyDescent="0.55000000000000004">
      <c r="A308" t="s">
        <v>18</v>
      </c>
      <c r="B308" t="s">
        <v>5</v>
      </c>
      <c r="C308">
        <v>2036</v>
      </c>
      <c r="D308">
        <v>20624083000</v>
      </c>
    </row>
    <row r="309" spans="1:4" x14ac:dyDescent="0.55000000000000004">
      <c r="A309" t="s">
        <v>18</v>
      </c>
      <c r="B309" t="s">
        <v>5</v>
      </c>
      <c r="C309">
        <v>2037</v>
      </c>
      <c r="D309">
        <v>20225706000</v>
      </c>
    </row>
    <row r="310" spans="1:4" x14ac:dyDescent="0.55000000000000004">
      <c r="A310" t="s">
        <v>18</v>
      </c>
      <c r="B310" t="s">
        <v>5</v>
      </c>
      <c r="C310">
        <v>2038</v>
      </c>
      <c r="D310">
        <v>19829567000</v>
      </c>
    </row>
    <row r="311" spans="1:4" x14ac:dyDescent="0.55000000000000004">
      <c r="A311" t="s">
        <v>18</v>
      </c>
      <c r="B311" t="s">
        <v>5</v>
      </c>
      <c r="C311">
        <v>2039</v>
      </c>
      <c r="D311">
        <v>19436010000</v>
      </c>
    </row>
    <row r="312" spans="1:4" x14ac:dyDescent="0.55000000000000004">
      <c r="A312" t="s">
        <v>18</v>
      </c>
      <c r="B312" t="s">
        <v>5</v>
      </c>
      <c r="C312">
        <v>2040</v>
      </c>
      <c r="D312">
        <v>19045351000</v>
      </c>
    </row>
    <row r="313" spans="1:4" x14ac:dyDescent="0.55000000000000004">
      <c r="A313" t="s">
        <v>18</v>
      </c>
      <c r="B313" t="s">
        <v>5</v>
      </c>
      <c r="C313">
        <v>2041</v>
      </c>
      <c r="D313">
        <v>18657884000</v>
      </c>
    </row>
    <row r="314" spans="1:4" x14ac:dyDescent="0.55000000000000004">
      <c r="A314" t="s">
        <v>18</v>
      </c>
      <c r="B314" t="s">
        <v>5</v>
      </c>
      <c r="C314">
        <v>2042</v>
      </c>
      <c r="D314">
        <v>18273878000</v>
      </c>
    </row>
    <row r="315" spans="1:4" x14ac:dyDescent="0.55000000000000004">
      <c r="A315" t="s">
        <v>18</v>
      </c>
      <c r="B315" t="s">
        <v>5</v>
      </c>
      <c r="C315">
        <v>2043</v>
      </c>
      <c r="D315">
        <v>17893575000</v>
      </c>
    </row>
    <row r="316" spans="1:4" x14ac:dyDescent="0.55000000000000004">
      <c r="A316" t="s">
        <v>18</v>
      </c>
      <c r="B316" t="s">
        <v>5</v>
      </c>
      <c r="C316">
        <v>2044</v>
      </c>
      <c r="D316">
        <v>17517200000</v>
      </c>
    </row>
    <row r="317" spans="1:4" x14ac:dyDescent="0.55000000000000004">
      <c r="A317" t="s">
        <v>18</v>
      </c>
      <c r="B317" t="s">
        <v>5</v>
      </c>
      <c r="C317">
        <v>2045</v>
      </c>
      <c r="D317">
        <v>17144951000</v>
      </c>
    </row>
    <row r="318" spans="1:4" x14ac:dyDescent="0.55000000000000004">
      <c r="A318" t="s">
        <v>18</v>
      </c>
      <c r="B318" t="s">
        <v>5</v>
      </c>
      <c r="C318">
        <v>2046</v>
      </c>
      <c r="D318">
        <v>16777014000</v>
      </c>
    </row>
    <row r="319" spans="1:4" x14ac:dyDescent="0.55000000000000004">
      <c r="A319" t="s">
        <v>18</v>
      </c>
      <c r="B319" t="s">
        <v>5</v>
      </c>
      <c r="C319">
        <v>2047</v>
      </c>
      <c r="D319">
        <v>16413554000</v>
      </c>
    </row>
    <row r="320" spans="1:4" x14ac:dyDescent="0.55000000000000004">
      <c r="A320" t="s">
        <v>18</v>
      </c>
      <c r="B320" t="s">
        <v>5</v>
      </c>
      <c r="C320">
        <v>2048</v>
      </c>
      <c r="D320">
        <v>16054716000</v>
      </c>
    </row>
    <row r="321" spans="1:4" x14ac:dyDescent="0.55000000000000004">
      <c r="A321" t="s">
        <v>18</v>
      </c>
      <c r="B321" t="s">
        <v>5</v>
      </c>
      <c r="C321">
        <v>2049</v>
      </c>
      <c r="D321">
        <v>15700633000</v>
      </c>
    </row>
    <row r="322" spans="1:4" x14ac:dyDescent="0.55000000000000004">
      <c r="A322" t="s">
        <v>18</v>
      </c>
      <c r="B322" t="s">
        <v>5</v>
      </c>
      <c r="C322">
        <v>2050</v>
      </c>
      <c r="D322">
        <v>15351420000</v>
      </c>
    </row>
    <row r="323" spans="1:4" x14ac:dyDescent="0.55000000000000004">
      <c r="A323" t="s">
        <v>18</v>
      </c>
      <c r="B323" t="s">
        <v>5</v>
      </c>
      <c r="C323">
        <v>2051</v>
      </c>
      <c r="D323">
        <v>15007179000</v>
      </c>
    </row>
    <row r="324" spans="1:4" x14ac:dyDescent="0.55000000000000004">
      <c r="A324" t="s">
        <v>18</v>
      </c>
      <c r="B324" t="s">
        <v>5</v>
      </c>
      <c r="C324">
        <v>2052</v>
      </c>
      <c r="D324">
        <v>14667999000</v>
      </c>
    </row>
    <row r="325" spans="1:4" x14ac:dyDescent="0.55000000000000004">
      <c r="A325" t="s">
        <v>18</v>
      </c>
      <c r="B325" t="s">
        <v>5</v>
      </c>
      <c r="C325">
        <v>2053</v>
      </c>
      <c r="D325">
        <v>14333955000</v>
      </c>
    </row>
    <row r="326" spans="1:4" x14ac:dyDescent="0.55000000000000004">
      <c r="A326" t="s">
        <v>18</v>
      </c>
      <c r="B326" t="s">
        <v>5</v>
      </c>
      <c r="C326">
        <v>2054</v>
      </c>
      <c r="D326">
        <v>14005111000</v>
      </c>
    </row>
    <row r="327" spans="1:4" x14ac:dyDescent="0.55000000000000004">
      <c r="A327" t="s">
        <v>18</v>
      </c>
      <c r="B327" t="s">
        <v>5</v>
      </c>
      <c r="C327">
        <v>2055</v>
      </c>
      <c r="D327">
        <v>13681521000</v>
      </c>
    </row>
    <row r="328" spans="1:4" x14ac:dyDescent="0.55000000000000004">
      <c r="A328" t="s">
        <v>18</v>
      </c>
      <c r="B328" t="s">
        <v>5</v>
      </c>
      <c r="C328">
        <v>2056</v>
      </c>
      <c r="D328">
        <v>13363225000</v>
      </c>
    </row>
    <row r="329" spans="1:4" x14ac:dyDescent="0.55000000000000004">
      <c r="A329" t="s">
        <v>18</v>
      </c>
      <c r="B329" t="s">
        <v>5</v>
      </c>
      <c r="C329">
        <v>2057</v>
      </c>
      <c r="D329">
        <v>13050257000</v>
      </c>
    </row>
    <row r="330" spans="1:4" x14ac:dyDescent="0.55000000000000004">
      <c r="A330" t="s">
        <v>18</v>
      </c>
      <c r="B330" t="s">
        <v>5</v>
      </c>
      <c r="C330">
        <v>2058</v>
      </c>
      <c r="D330">
        <v>12742645000</v>
      </c>
    </row>
    <row r="331" spans="1:4" x14ac:dyDescent="0.55000000000000004">
      <c r="A331" t="s">
        <v>18</v>
      </c>
      <c r="B331" t="s">
        <v>5</v>
      </c>
      <c r="C331">
        <v>2059</v>
      </c>
      <c r="D331">
        <v>12440397000</v>
      </c>
    </row>
    <row r="332" spans="1:4" x14ac:dyDescent="0.55000000000000004">
      <c r="A332" t="s">
        <v>18</v>
      </c>
      <c r="B332" t="s">
        <v>5</v>
      </c>
      <c r="C332">
        <v>2060</v>
      </c>
      <c r="D332">
        <v>12143526000</v>
      </c>
    </row>
    <row r="333" spans="1:4" x14ac:dyDescent="0.55000000000000004">
      <c r="A333" t="s">
        <v>18</v>
      </c>
      <c r="B333" t="s">
        <v>5</v>
      </c>
      <c r="C333">
        <v>2061</v>
      </c>
      <c r="D333">
        <v>11852029000</v>
      </c>
    </row>
    <row r="334" spans="1:4" x14ac:dyDescent="0.55000000000000004">
      <c r="A334" t="s">
        <v>18</v>
      </c>
      <c r="B334" t="s">
        <v>5</v>
      </c>
      <c r="C334">
        <v>2062</v>
      </c>
      <c r="D334">
        <v>11565902000</v>
      </c>
    </row>
    <row r="335" spans="1:4" x14ac:dyDescent="0.55000000000000004">
      <c r="A335" t="s">
        <v>18</v>
      </c>
      <c r="B335" t="s">
        <v>5</v>
      </c>
      <c r="C335">
        <v>2063</v>
      </c>
      <c r="D335">
        <v>11285129000</v>
      </c>
    </row>
    <row r="336" spans="1:4" x14ac:dyDescent="0.55000000000000004">
      <c r="A336" t="s">
        <v>18</v>
      </c>
      <c r="B336" t="s">
        <v>5</v>
      </c>
      <c r="C336">
        <v>2064</v>
      </c>
      <c r="D336">
        <v>11009695000</v>
      </c>
    </row>
    <row r="337" spans="1:4" x14ac:dyDescent="0.55000000000000004">
      <c r="A337" t="s">
        <v>18</v>
      </c>
      <c r="B337" t="s">
        <v>5</v>
      </c>
      <c r="C337">
        <v>2065</v>
      </c>
      <c r="D337">
        <v>10739573000</v>
      </c>
    </row>
    <row r="338" spans="1:4" x14ac:dyDescent="0.55000000000000004">
      <c r="A338" t="s">
        <v>18</v>
      </c>
      <c r="B338" t="s">
        <v>5</v>
      </c>
      <c r="C338">
        <v>2066</v>
      </c>
      <c r="D338">
        <v>10474735000</v>
      </c>
    </row>
    <row r="339" spans="1:4" x14ac:dyDescent="0.55000000000000004">
      <c r="A339" t="s">
        <v>18</v>
      </c>
      <c r="B339" t="s">
        <v>5</v>
      </c>
      <c r="C339">
        <v>2067</v>
      </c>
      <c r="D339">
        <v>10215144000</v>
      </c>
    </row>
    <row r="340" spans="1:4" x14ac:dyDescent="0.55000000000000004">
      <c r="A340" t="s">
        <v>18</v>
      </c>
      <c r="B340" t="s">
        <v>5</v>
      </c>
      <c r="C340">
        <v>2068</v>
      </c>
      <c r="D340">
        <v>9960764000</v>
      </c>
    </row>
    <row r="341" spans="1:4" x14ac:dyDescent="0.55000000000000004">
      <c r="A341" t="s">
        <v>18</v>
      </c>
      <c r="B341" t="s">
        <v>5</v>
      </c>
      <c r="C341">
        <v>2069</v>
      </c>
      <c r="D341">
        <v>9711557000</v>
      </c>
    </row>
    <row r="342" spans="1:4" x14ac:dyDescent="0.55000000000000004">
      <c r="A342" t="s">
        <v>18</v>
      </c>
      <c r="B342" t="s">
        <v>5</v>
      </c>
      <c r="C342">
        <v>2070</v>
      </c>
      <c r="D342">
        <v>9467469000</v>
      </c>
    </row>
    <row r="343" spans="1:4" x14ac:dyDescent="0.55000000000000004">
      <c r="A343" t="s">
        <v>18</v>
      </c>
      <c r="B343" t="s">
        <v>5</v>
      </c>
      <c r="C343">
        <v>2071</v>
      </c>
      <c r="D343">
        <v>9228457000</v>
      </c>
    </row>
    <row r="344" spans="1:4" x14ac:dyDescent="0.55000000000000004">
      <c r="A344" t="s">
        <v>18</v>
      </c>
      <c r="B344" t="s">
        <v>5</v>
      </c>
      <c r="C344">
        <v>2072</v>
      </c>
      <c r="D344">
        <v>8994466000</v>
      </c>
    </row>
    <row r="345" spans="1:4" x14ac:dyDescent="0.55000000000000004">
      <c r="A345" t="s">
        <v>18</v>
      </c>
      <c r="B345" t="s">
        <v>5</v>
      </c>
      <c r="C345">
        <v>2073</v>
      </c>
      <c r="D345">
        <v>8765443000</v>
      </c>
    </row>
    <row r="346" spans="1:4" x14ac:dyDescent="0.55000000000000004">
      <c r="A346" t="s">
        <v>18</v>
      </c>
      <c r="B346" t="s">
        <v>5</v>
      </c>
      <c r="C346">
        <v>2074</v>
      </c>
      <c r="D346">
        <v>8541330400</v>
      </c>
    </row>
    <row r="347" spans="1:4" x14ac:dyDescent="0.55000000000000004">
      <c r="A347" t="s">
        <v>18</v>
      </c>
      <c r="B347" t="s">
        <v>5</v>
      </c>
      <c r="C347">
        <v>2075</v>
      </c>
      <c r="D347">
        <v>8322067500</v>
      </c>
    </row>
    <row r="348" spans="1:4" x14ac:dyDescent="0.55000000000000004">
      <c r="A348" t="s">
        <v>18</v>
      </c>
      <c r="B348" t="s">
        <v>5</v>
      </c>
      <c r="C348">
        <v>2076</v>
      </c>
      <c r="D348">
        <v>8107593700</v>
      </c>
    </row>
    <row r="349" spans="1:4" x14ac:dyDescent="0.55000000000000004">
      <c r="A349" t="s">
        <v>18</v>
      </c>
      <c r="B349" t="s">
        <v>5</v>
      </c>
      <c r="C349">
        <v>2077</v>
      </c>
      <c r="D349">
        <v>7897847300</v>
      </c>
    </row>
    <row r="350" spans="1:4" x14ac:dyDescent="0.55000000000000004">
      <c r="A350" t="s">
        <v>18</v>
      </c>
      <c r="B350" t="s">
        <v>5</v>
      </c>
      <c r="C350">
        <v>2078</v>
      </c>
      <c r="D350">
        <v>7692761000</v>
      </c>
    </row>
    <row r="351" spans="1:4" x14ac:dyDescent="0.55000000000000004">
      <c r="A351" t="s">
        <v>18</v>
      </c>
      <c r="B351" t="s">
        <v>5</v>
      </c>
      <c r="C351">
        <v>2079</v>
      </c>
      <c r="D351">
        <v>7492270000</v>
      </c>
    </row>
    <row r="352" spans="1:4" x14ac:dyDescent="0.55000000000000004">
      <c r="A352" t="s">
        <v>18</v>
      </c>
      <c r="B352" t="s">
        <v>5</v>
      </c>
      <c r="C352">
        <v>2080</v>
      </c>
      <c r="D352">
        <v>7296307000</v>
      </c>
    </row>
    <row r="353" spans="1:4" x14ac:dyDescent="0.55000000000000004">
      <c r="A353" t="s">
        <v>18</v>
      </c>
      <c r="B353" t="s">
        <v>5</v>
      </c>
      <c r="C353">
        <v>2081</v>
      </c>
      <c r="D353">
        <v>7104803300</v>
      </c>
    </row>
    <row r="354" spans="1:4" x14ac:dyDescent="0.55000000000000004">
      <c r="A354" t="s">
        <v>18</v>
      </c>
      <c r="B354" t="s">
        <v>5</v>
      </c>
      <c r="C354">
        <v>2082</v>
      </c>
      <c r="D354">
        <v>6917689000</v>
      </c>
    </row>
    <row r="355" spans="1:4" x14ac:dyDescent="0.55000000000000004">
      <c r="A355" t="s">
        <v>18</v>
      </c>
      <c r="B355" t="s">
        <v>5</v>
      </c>
      <c r="C355">
        <v>2083</v>
      </c>
      <c r="D355">
        <v>6734896000</v>
      </c>
    </row>
    <row r="356" spans="1:4" x14ac:dyDescent="0.55000000000000004">
      <c r="A356" t="s">
        <v>18</v>
      </c>
      <c r="B356" t="s">
        <v>5</v>
      </c>
      <c r="C356">
        <v>2084</v>
      </c>
      <c r="D356">
        <v>6556352000</v>
      </c>
    </row>
    <row r="357" spans="1:4" x14ac:dyDescent="0.55000000000000004">
      <c r="A357" t="s">
        <v>18</v>
      </c>
      <c r="B357" t="s">
        <v>5</v>
      </c>
      <c r="C357">
        <v>2085</v>
      </c>
      <c r="D357">
        <v>6381987300</v>
      </c>
    </row>
    <row r="358" spans="1:4" x14ac:dyDescent="0.55000000000000004">
      <c r="A358" t="s">
        <v>18</v>
      </c>
      <c r="B358" t="s">
        <v>5</v>
      </c>
      <c r="C358">
        <v>2086</v>
      </c>
      <c r="D358">
        <v>6211729000</v>
      </c>
    </row>
    <row r="359" spans="1:4" x14ac:dyDescent="0.55000000000000004">
      <c r="A359" t="s">
        <v>18</v>
      </c>
      <c r="B359" t="s">
        <v>5</v>
      </c>
      <c r="C359">
        <v>2087</v>
      </c>
      <c r="D359">
        <v>6045507000</v>
      </c>
    </row>
    <row r="360" spans="1:4" x14ac:dyDescent="0.55000000000000004">
      <c r="A360" t="s">
        <v>18</v>
      </c>
      <c r="B360" t="s">
        <v>5</v>
      </c>
      <c r="C360">
        <v>2088</v>
      </c>
      <c r="D360">
        <v>5883248600</v>
      </c>
    </row>
    <row r="361" spans="1:4" x14ac:dyDescent="0.55000000000000004">
      <c r="A361" t="s">
        <v>18</v>
      </c>
      <c r="B361" t="s">
        <v>5</v>
      </c>
      <c r="C361">
        <v>2089</v>
      </c>
      <c r="D361">
        <v>5724884000</v>
      </c>
    </row>
    <row r="362" spans="1:4" x14ac:dyDescent="0.55000000000000004">
      <c r="A362" t="s">
        <v>18</v>
      </c>
      <c r="B362" t="s">
        <v>5</v>
      </c>
      <c r="C362">
        <v>2090</v>
      </c>
      <c r="D362">
        <v>5570340400</v>
      </c>
    </row>
    <row r="363" spans="1:4" x14ac:dyDescent="0.55000000000000004">
      <c r="A363" t="s">
        <v>18</v>
      </c>
      <c r="B363" t="s">
        <v>5</v>
      </c>
      <c r="C363">
        <v>2091</v>
      </c>
      <c r="D363">
        <v>5419546000</v>
      </c>
    </row>
    <row r="364" spans="1:4" x14ac:dyDescent="0.55000000000000004">
      <c r="A364" t="s">
        <v>18</v>
      </c>
      <c r="B364" t="s">
        <v>5</v>
      </c>
      <c r="C364">
        <v>2092</v>
      </c>
      <c r="D364">
        <v>5272430000</v>
      </c>
    </row>
    <row r="365" spans="1:4" x14ac:dyDescent="0.55000000000000004">
      <c r="A365" t="s">
        <v>18</v>
      </c>
      <c r="B365" t="s">
        <v>5</v>
      </c>
      <c r="C365">
        <v>2093</v>
      </c>
      <c r="D365">
        <v>5128921000</v>
      </c>
    </row>
    <row r="366" spans="1:4" x14ac:dyDescent="0.55000000000000004">
      <c r="A366" t="s">
        <v>18</v>
      </c>
      <c r="B366" t="s">
        <v>5</v>
      </c>
      <c r="C366">
        <v>2094</v>
      </c>
      <c r="D366">
        <v>4988950000</v>
      </c>
    </row>
    <row r="367" spans="1:4" x14ac:dyDescent="0.55000000000000004">
      <c r="A367" t="s">
        <v>18</v>
      </c>
      <c r="B367" t="s">
        <v>5</v>
      </c>
      <c r="C367">
        <v>2095</v>
      </c>
      <c r="D367">
        <v>4852445000</v>
      </c>
    </row>
    <row r="368" spans="1:4" x14ac:dyDescent="0.55000000000000004">
      <c r="A368" t="s">
        <v>18</v>
      </c>
      <c r="B368" t="s">
        <v>5</v>
      </c>
      <c r="C368">
        <v>2096</v>
      </c>
      <c r="D368">
        <v>4719339000</v>
      </c>
    </row>
    <row r="369" spans="1:4" x14ac:dyDescent="0.55000000000000004">
      <c r="A369" t="s">
        <v>18</v>
      </c>
      <c r="B369" t="s">
        <v>5</v>
      </c>
      <c r="C369">
        <v>2097</v>
      </c>
      <c r="D369">
        <v>4589561000</v>
      </c>
    </row>
    <row r="370" spans="1:4" x14ac:dyDescent="0.55000000000000004">
      <c r="A370" t="s">
        <v>18</v>
      </c>
      <c r="B370" t="s">
        <v>5</v>
      </c>
      <c r="C370">
        <v>2098</v>
      </c>
      <c r="D370">
        <v>4463043000</v>
      </c>
    </row>
    <row r="371" spans="1:4" x14ac:dyDescent="0.55000000000000004">
      <c r="A371" t="s">
        <v>18</v>
      </c>
      <c r="B371" t="s">
        <v>5</v>
      </c>
      <c r="C371">
        <v>2099</v>
      </c>
      <c r="D371">
        <v>4339717600</v>
      </c>
    </row>
    <row r="372" spans="1:4" x14ac:dyDescent="0.55000000000000004">
      <c r="A372" t="s">
        <v>18</v>
      </c>
      <c r="B372" t="s">
        <v>5</v>
      </c>
      <c r="C372">
        <v>2100</v>
      </c>
      <c r="D372">
        <v>4219518200</v>
      </c>
    </row>
    <row r="373" spans="1:4" x14ac:dyDescent="0.55000000000000004">
      <c r="A373" t="s">
        <v>19</v>
      </c>
      <c r="B373" t="s">
        <v>5</v>
      </c>
      <c r="C373">
        <v>2002</v>
      </c>
      <c r="D373">
        <v>31271594000</v>
      </c>
    </row>
    <row r="374" spans="1:4" x14ac:dyDescent="0.55000000000000004">
      <c r="A374" t="s">
        <v>19</v>
      </c>
      <c r="B374" t="s">
        <v>5</v>
      </c>
      <c r="C374">
        <v>2003</v>
      </c>
      <c r="D374">
        <v>31513438000</v>
      </c>
    </row>
    <row r="375" spans="1:4" x14ac:dyDescent="0.55000000000000004">
      <c r="A375" t="s">
        <v>19</v>
      </c>
      <c r="B375" t="s">
        <v>5</v>
      </c>
      <c r="C375">
        <v>2004</v>
      </c>
      <c r="D375">
        <v>31688395000</v>
      </c>
    </row>
    <row r="376" spans="1:4" x14ac:dyDescent="0.55000000000000004">
      <c r="A376" t="s">
        <v>19</v>
      </c>
      <c r="B376" t="s">
        <v>5</v>
      </c>
      <c r="C376">
        <v>2005</v>
      </c>
      <c r="D376">
        <v>31801324000</v>
      </c>
    </row>
    <row r="377" spans="1:4" x14ac:dyDescent="0.55000000000000004">
      <c r="A377" t="s">
        <v>19</v>
      </c>
      <c r="B377" t="s">
        <v>5</v>
      </c>
      <c r="C377">
        <v>2006</v>
      </c>
      <c r="D377">
        <v>31856818000</v>
      </c>
    </row>
    <row r="378" spans="1:4" x14ac:dyDescent="0.55000000000000004">
      <c r="A378" t="s">
        <v>19</v>
      </c>
      <c r="B378" t="s">
        <v>5</v>
      </c>
      <c r="C378">
        <v>2007</v>
      </c>
      <c r="D378">
        <v>31859202000</v>
      </c>
    </row>
    <row r="379" spans="1:4" x14ac:dyDescent="0.55000000000000004">
      <c r="A379" t="s">
        <v>19</v>
      </c>
      <c r="B379" t="s">
        <v>5</v>
      </c>
      <c r="C379">
        <v>2008</v>
      </c>
      <c r="D379">
        <v>31812550000</v>
      </c>
    </row>
    <row r="380" spans="1:4" x14ac:dyDescent="0.55000000000000004">
      <c r="A380" t="s">
        <v>19</v>
      </c>
      <c r="B380" t="s">
        <v>5</v>
      </c>
      <c r="C380">
        <v>2009</v>
      </c>
      <c r="D380">
        <v>31720700000</v>
      </c>
    </row>
    <row r="381" spans="1:4" x14ac:dyDescent="0.55000000000000004">
      <c r="A381" t="s">
        <v>19</v>
      </c>
      <c r="B381" t="s">
        <v>5</v>
      </c>
      <c r="C381">
        <v>2010</v>
      </c>
      <c r="D381">
        <v>31587260000</v>
      </c>
    </row>
    <row r="382" spans="1:4" x14ac:dyDescent="0.55000000000000004">
      <c r="A382" t="s">
        <v>19</v>
      </c>
      <c r="B382" t="s">
        <v>5</v>
      </c>
      <c r="C382">
        <v>2011</v>
      </c>
      <c r="D382">
        <v>31415634000</v>
      </c>
    </row>
    <row r="383" spans="1:4" x14ac:dyDescent="0.55000000000000004">
      <c r="A383" t="s">
        <v>19</v>
      </c>
      <c r="B383" t="s">
        <v>5</v>
      </c>
      <c r="C383">
        <v>2012</v>
      </c>
      <c r="D383">
        <v>31209011000</v>
      </c>
    </row>
    <row r="384" spans="1:4" x14ac:dyDescent="0.55000000000000004">
      <c r="A384" t="s">
        <v>19</v>
      </c>
      <c r="B384" t="s">
        <v>5</v>
      </c>
      <c r="C384">
        <v>2013</v>
      </c>
      <c r="D384">
        <v>30970400000</v>
      </c>
    </row>
    <row r="385" spans="1:4" x14ac:dyDescent="0.55000000000000004">
      <c r="A385" t="s">
        <v>19</v>
      </c>
      <c r="B385" t="s">
        <v>5</v>
      </c>
      <c r="C385">
        <v>2014</v>
      </c>
      <c r="D385">
        <v>30702619000</v>
      </c>
    </row>
    <row r="386" spans="1:4" x14ac:dyDescent="0.55000000000000004">
      <c r="A386" t="s">
        <v>19</v>
      </c>
      <c r="B386" t="s">
        <v>5</v>
      </c>
      <c r="C386">
        <v>2015</v>
      </c>
      <c r="D386">
        <v>30408320000</v>
      </c>
    </row>
    <row r="387" spans="1:4" x14ac:dyDescent="0.55000000000000004">
      <c r="A387" t="s">
        <v>19</v>
      </c>
      <c r="B387" t="s">
        <v>5</v>
      </c>
      <c r="C387">
        <v>2016</v>
      </c>
      <c r="D387">
        <v>30089990000</v>
      </c>
    </row>
    <row r="388" spans="1:4" x14ac:dyDescent="0.55000000000000004">
      <c r="A388" t="s">
        <v>19</v>
      </c>
      <c r="B388" t="s">
        <v>5</v>
      </c>
      <c r="C388">
        <v>2017</v>
      </c>
      <c r="D388">
        <v>29749963000</v>
      </c>
    </row>
    <row r="389" spans="1:4" x14ac:dyDescent="0.55000000000000004">
      <c r="A389" t="s">
        <v>19</v>
      </c>
      <c r="B389" t="s">
        <v>5</v>
      </c>
      <c r="C389">
        <v>2018</v>
      </c>
      <c r="D389">
        <v>29390428000</v>
      </c>
    </row>
    <row r="390" spans="1:4" x14ac:dyDescent="0.55000000000000004">
      <c r="A390" t="s">
        <v>19</v>
      </c>
      <c r="B390" t="s">
        <v>5</v>
      </c>
      <c r="C390">
        <v>2019</v>
      </c>
      <c r="D390">
        <v>29013432000</v>
      </c>
    </row>
    <row r="391" spans="1:4" x14ac:dyDescent="0.55000000000000004">
      <c r="A391" t="s">
        <v>19</v>
      </c>
      <c r="B391" t="s">
        <v>5</v>
      </c>
      <c r="C391">
        <v>2020</v>
      </c>
      <c r="D391">
        <v>28620892000</v>
      </c>
    </row>
    <row r="392" spans="1:4" x14ac:dyDescent="0.55000000000000004">
      <c r="A392" t="s">
        <v>19</v>
      </c>
      <c r="B392" t="s">
        <v>5</v>
      </c>
      <c r="C392">
        <v>2021</v>
      </c>
      <c r="D392">
        <v>28214608000</v>
      </c>
    </row>
    <row r="393" spans="1:4" x14ac:dyDescent="0.55000000000000004">
      <c r="A393" t="s">
        <v>19</v>
      </c>
      <c r="B393" t="s">
        <v>5</v>
      </c>
      <c r="C393">
        <v>2022</v>
      </c>
      <c r="D393">
        <v>27796253000</v>
      </c>
    </row>
    <row r="394" spans="1:4" x14ac:dyDescent="0.55000000000000004">
      <c r="A394" t="s">
        <v>19</v>
      </c>
      <c r="B394" t="s">
        <v>5</v>
      </c>
      <c r="C394">
        <v>2023</v>
      </c>
      <c r="D394">
        <v>27367401000</v>
      </c>
    </row>
    <row r="395" spans="1:4" x14ac:dyDescent="0.55000000000000004">
      <c r="A395" t="s">
        <v>19</v>
      </c>
      <c r="B395" t="s">
        <v>5</v>
      </c>
      <c r="C395">
        <v>2024</v>
      </c>
      <c r="D395">
        <v>26929512000</v>
      </c>
    </row>
    <row r="396" spans="1:4" x14ac:dyDescent="0.55000000000000004">
      <c r="A396" t="s">
        <v>19</v>
      </c>
      <c r="B396" t="s">
        <v>5</v>
      </c>
      <c r="C396">
        <v>2025</v>
      </c>
      <c r="D396">
        <v>26483954000</v>
      </c>
    </row>
    <row r="397" spans="1:4" x14ac:dyDescent="0.55000000000000004">
      <c r="A397" t="s">
        <v>19</v>
      </c>
      <c r="B397" t="s">
        <v>5</v>
      </c>
      <c r="C397">
        <v>2026</v>
      </c>
      <c r="D397">
        <v>26031995000</v>
      </c>
    </row>
    <row r="398" spans="1:4" x14ac:dyDescent="0.55000000000000004">
      <c r="A398" t="s">
        <v>19</v>
      </c>
      <c r="B398" t="s">
        <v>5</v>
      </c>
      <c r="C398">
        <v>2027</v>
      </c>
      <c r="D398">
        <v>25574822000</v>
      </c>
    </row>
    <row r="399" spans="1:4" x14ac:dyDescent="0.55000000000000004">
      <c r="A399" t="s">
        <v>19</v>
      </c>
      <c r="B399" t="s">
        <v>5</v>
      </c>
      <c r="C399">
        <v>2028</v>
      </c>
      <c r="D399">
        <v>25113537000</v>
      </c>
    </row>
    <row r="400" spans="1:4" x14ac:dyDescent="0.55000000000000004">
      <c r="A400" t="s">
        <v>19</v>
      </c>
      <c r="B400" t="s">
        <v>5</v>
      </c>
      <c r="C400">
        <v>2029</v>
      </c>
      <c r="D400">
        <v>24649160000</v>
      </c>
    </row>
    <row r="401" spans="1:4" x14ac:dyDescent="0.55000000000000004">
      <c r="A401" t="s">
        <v>19</v>
      </c>
      <c r="B401" t="s">
        <v>5</v>
      </c>
      <c r="C401">
        <v>2030</v>
      </c>
      <c r="D401">
        <v>24182647000</v>
      </c>
    </row>
    <row r="402" spans="1:4" x14ac:dyDescent="0.55000000000000004">
      <c r="A402" t="s">
        <v>19</v>
      </c>
      <c r="B402" t="s">
        <v>5</v>
      </c>
      <c r="C402">
        <v>2031</v>
      </c>
      <c r="D402">
        <v>23714871000</v>
      </c>
    </row>
    <row r="403" spans="1:4" x14ac:dyDescent="0.55000000000000004">
      <c r="A403" t="s">
        <v>19</v>
      </c>
      <c r="B403" t="s">
        <v>5</v>
      </c>
      <c r="C403">
        <v>2032</v>
      </c>
      <c r="D403">
        <v>23246647000</v>
      </c>
    </row>
    <row r="404" spans="1:4" x14ac:dyDescent="0.55000000000000004">
      <c r="A404" t="s">
        <v>19</v>
      </c>
      <c r="B404" t="s">
        <v>5</v>
      </c>
      <c r="C404">
        <v>2033</v>
      </c>
      <c r="D404">
        <v>22778730000</v>
      </c>
    </row>
    <row r="405" spans="1:4" x14ac:dyDescent="0.55000000000000004">
      <c r="A405" t="s">
        <v>19</v>
      </c>
      <c r="B405" t="s">
        <v>5</v>
      </c>
      <c r="C405">
        <v>2034</v>
      </c>
      <c r="D405">
        <v>22311813000</v>
      </c>
    </row>
    <row r="406" spans="1:4" x14ac:dyDescent="0.55000000000000004">
      <c r="A406" t="s">
        <v>19</v>
      </c>
      <c r="B406" t="s">
        <v>5</v>
      </c>
      <c r="C406">
        <v>2035</v>
      </c>
      <c r="D406">
        <v>21846534000</v>
      </c>
    </row>
    <row r="407" spans="1:4" x14ac:dyDescent="0.55000000000000004">
      <c r="A407" t="s">
        <v>19</v>
      </c>
      <c r="B407" t="s">
        <v>5</v>
      </c>
      <c r="C407">
        <v>2036</v>
      </c>
      <c r="D407">
        <v>21383481000</v>
      </c>
    </row>
    <row r="408" spans="1:4" x14ac:dyDescent="0.55000000000000004">
      <c r="A408" t="s">
        <v>19</v>
      </c>
      <c r="B408" t="s">
        <v>5</v>
      </c>
      <c r="C408">
        <v>2037</v>
      </c>
      <c r="D408">
        <v>20923197000</v>
      </c>
    </row>
    <row r="409" spans="1:4" x14ac:dyDescent="0.55000000000000004">
      <c r="A409" t="s">
        <v>19</v>
      </c>
      <c r="B409" t="s">
        <v>5</v>
      </c>
      <c r="C409">
        <v>2038</v>
      </c>
      <c r="D409">
        <v>20466170000</v>
      </c>
    </row>
    <row r="410" spans="1:4" x14ac:dyDescent="0.55000000000000004">
      <c r="A410" t="s">
        <v>19</v>
      </c>
      <c r="B410" t="s">
        <v>5</v>
      </c>
      <c r="C410">
        <v>2039</v>
      </c>
      <c r="D410">
        <v>20012851000</v>
      </c>
    </row>
    <row r="411" spans="1:4" x14ac:dyDescent="0.55000000000000004">
      <c r="A411" t="s">
        <v>19</v>
      </c>
      <c r="B411" t="s">
        <v>5</v>
      </c>
      <c r="C411">
        <v>2040</v>
      </c>
      <c r="D411">
        <v>19563653000</v>
      </c>
    </row>
    <row r="412" spans="1:4" x14ac:dyDescent="0.55000000000000004">
      <c r="A412" t="s">
        <v>19</v>
      </c>
      <c r="B412" t="s">
        <v>5</v>
      </c>
      <c r="C412">
        <v>2041</v>
      </c>
      <c r="D412">
        <v>19118946000</v>
      </c>
    </row>
    <row r="413" spans="1:4" x14ac:dyDescent="0.55000000000000004">
      <c r="A413" t="s">
        <v>19</v>
      </c>
      <c r="B413" t="s">
        <v>5</v>
      </c>
      <c r="C413">
        <v>2042</v>
      </c>
      <c r="D413">
        <v>18679070000</v>
      </c>
    </row>
    <row r="414" spans="1:4" x14ac:dyDescent="0.55000000000000004">
      <c r="A414" t="s">
        <v>19</v>
      </c>
      <c r="B414" t="s">
        <v>5</v>
      </c>
      <c r="C414">
        <v>2043</v>
      </c>
      <c r="D414">
        <v>18244327000</v>
      </c>
    </row>
    <row r="415" spans="1:4" x14ac:dyDescent="0.55000000000000004">
      <c r="A415" t="s">
        <v>19</v>
      </c>
      <c r="B415" t="s">
        <v>5</v>
      </c>
      <c r="C415">
        <v>2044</v>
      </c>
      <c r="D415">
        <v>17814989000</v>
      </c>
    </row>
    <row r="416" spans="1:4" x14ac:dyDescent="0.55000000000000004">
      <c r="A416" t="s">
        <v>19</v>
      </c>
      <c r="B416" t="s">
        <v>5</v>
      </c>
      <c r="C416">
        <v>2045</v>
      </c>
      <c r="D416">
        <v>17391300000</v>
      </c>
    </row>
    <row r="417" spans="1:4" x14ac:dyDescent="0.55000000000000004">
      <c r="A417" t="s">
        <v>19</v>
      </c>
      <c r="B417" t="s">
        <v>5</v>
      </c>
      <c r="C417">
        <v>2046</v>
      </c>
      <c r="D417">
        <v>16973477000</v>
      </c>
    </row>
    <row r="418" spans="1:4" x14ac:dyDescent="0.55000000000000004">
      <c r="A418" t="s">
        <v>19</v>
      </c>
      <c r="B418" t="s">
        <v>5</v>
      </c>
      <c r="C418">
        <v>2047</v>
      </c>
      <c r="D418">
        <v>16561708000</v>
      </c>
    </row>
    <row r="419" spans="1:4" x14ac:dyDescent="0.55000000000000004">
      <c r="A419" t="s">
        <v>19</v>
      </c>
      <c r="B419" t="s">
        <v>5</v>
      </c>
      <c r="C419">
        <v>2048</v>
      </c>
      <c r="D419">
        <v>16156160000</v>
      </c>
    </row>
    <row r="420" spans="1:4" x14ac:dyDescent="0.55000000000000004">
      <c r="A420" t="s">
        <v>19</v>
      </c>
      <c r="B420" t="s">
        <v>5</v>
      </c>
      <c r="C420">
        <v>2049</v>
      </c>
      <c r="D420">
        <v>15756978000</v>
      </c>
    </row>
    <row r="421" spans="1:4" x14ac:dyDescent="0.55000000000000004">
      <c r="A421" t="s">
        <v>19</v>
      </c>
      <c r="B421" t="s">
        <v>5</v>
      </c>
      <c r="C421">
        <v>2050</v>
      </c>
      <c r="D421">
        <v>15364285000</v>
      </c>
    </row>
    <row r="422" spans="1:4" x14ac:dyDescent="0.55000000000000004">
      <c r="A422" t="s">
        <v>19</v>
      </c>
      <c r="B422" t="s">
        <v>5</v>
      </c>
      <c r="C422">
        <v>2051</v>
      </c>
      <c r="D422">
        <v>14978184000</v>
      </c>
    </row>
    <row r="423" spans="1:4" x14ac:dyDescent="0.55000000000000004">
      <c r="A423" t="s">
        <v>19</v>
      </c>
      <c r="B423" t="s">
        <v>5</v>
      </c>
      <c r="C423">
        <v>2052</v>
      </c>
      <c r="D423">
        <v>14598765000</v>
      </c>
    </row>
    <row r="424" spans="1:4" x14ac:dyDescent="0.55000000000000004">
      <c r="A424" t="s">
        <v>19</v>
      </c>
      <c r="B424" t="s">
        <v>5</v>
      </c>
      <c r="C424">
        <v>2053</v>
      </c>
      <c r="D424">
        <v>14226091000</v>
      </c>
    </row>
    <row r="425" spans="1:4" x14ac:dyDescent="0.55000000000000004">
      <c r="A425" t="s">
        <v>19</v>
      </c>
      <c r="B425" t="s">
        <v>5</v>
      </c>
      <c r="C425">
        <v>2054</v>
      </c>
      <c r="D425">
        <v>13860219000</v>
      </c>
    </row>
    <row r="426" spans="1:4" x14ac:dyDescent="0.55000000000000004">
      <c r="A426" t="s">
        <v>19</v>
      </c>
      <c r="B426" t="s">
        <v>5</v>
      </c>
      <c r="C426">
        <v>2055</v>
      </c>
      <c r="D426">
        <v>13501186000</v>
      </c>
    </row>
    <row r="427" spans="1:4" x14ac:dyDescent="0.55000000000000004">
      <c r="A427" t="s">
        <v>19</v>
      </c>
      <c r="B427" t="s">
        <v>5</v>
      </c>
      <c r="C427">
        <v>2056</v>
      </c>
      <c r="D427">
        <v>13149019000</v>
      </c>
    </row>
    <row r="428" spans="1:4" x14ac:dyDescent="0.55000000000000004">
      <c r="A428" t="s">
        <v>19</v>
      </c>
      <c r="B428" t="s">
        <v>5</v>
      </c>
      <c r="C428">
        <v>2057</v>
      </c>
      <c r="D428">
        <v>12803730000</v>
      </c>
    </row>
    <row r="429" spans="1:4" x14ac:dyDescent="0.55000000000000004">
      <c r="A429" t="s">
        <v>19</v>
      </c>
      <c r="B429" t="s">
        <v>5</v>
      </c>
      <c r="C429">
        <v>2058</v>
      </c>
      <c r="D429">
        <v>12465320000</v>
      </c>
    </row>
    <row r="430" spans="1:4" x14ac:dyDescent="0.55000000000000004">
      <c r="A430" t="s">
        <v>19</v>
      </c>
      <c r="B430" t="s">
        <v>5</v>
      </c>
      <c r="C430">
        <v>2059</v>
      </c>
      <c r="D430">
        <v>12133782000</v>
      </c>
    </row>
    <row r="431" spans="1:4" x14ac:dyDescent="0.55000000000000004">
      <c r="A431" t="s">
        <v>19</v>
      </c>
      <c r="B431" t="s">
        <v>5</v>
      </c>
      <c r="C431">
        <v>2060</v>
      </c>
      <c r="D431">
        <v>11809092000</v>
      </c>
    </row>
    <row r="432" spans="1:4" x14ac:dyDescent="0.55000000000000004">
      <c r="A432" t="s">
        <v>19</v>
      </c>
      <c r="B432" t="s">
        <v>5</v>
      </c>
      <c r="C432">
        <v>2061</v>
      </c>
      <c r="D432">
        <v>11491227000</v>
      </c>
    </row>
    <row r="433" spans="1:4" x14ac:dyDescent="0.55000000000000004">
      <c r="A433" t="s">
        <v>19</v>
      </c>
      <c r="B433" t="s">
        <v>5</v>
      </c>
      <c r="C433">
        <v>2062</v>
      </c>
      <c r="D433">
        <v>11180147000</v>
      </c>
    </row>
    <row r="434" spans="1:4" x14ac:dyDescent="0.55000000000000004">
      <c r="A434" t="s">
        <v>19</v>
      </c>
      <c r="B434" t="s">
        <v>5</v>
      </c>
      <c r="C434">
        <v>2063</v>
      </c>
      <c r="D434">
        <v>10875810000</v>
      </c>
    </row>
    <row r="435" spans="1:4" x14ac:dyDescent="0.55000000000000004">
      <c r="A435" t="s">
        <v>19</v>
      </c>
      <c r="B435" t="s">
        <v>5</v>
      </c>
      <c r="C435">
        <v>2064</v>
      </c>
      <c r="D435">
        <v>10578164000</v>
      </c>
    </row>
    <row r="436" spans="1:4" x14ac:dyDescent="0.55000000000000004">
      <c r="A436" t="s">
        <v>19</v>
      </c>
      <c r="B436" t="s">
        <v>5</v>
      </c>
      <c r="C436">
        <v>2065</v>
      </c>
      <c r="D436">
        <v>10287152000</v>
      </c>
    </row>
    <row r="437" spans="1:4" x14ac:dyDescent="0.55000000000000004">
      <c r="A437" t="s">
        <v>19</v>
      </c>
      <c r="B437" t="s">
        <v>5</v>
      </c>
      <c r="C437">
        <v>2066</v>
      </c>
      <c r="D437">
        <v>10002712000</v>
      </c>
    </row>
    <row r="438" spans="1:4" x14ac:dyDescent="0.55000000000000004">
      <c r="A438" t="s">
        <v>19</v>
      </c>
      <c r="B438" t="s">
        <v>5</v>
      </c>
      <c r="C438">
        <v>2067</v>
      </c>
      <c r="D438">
        <v>9724772000</v>
      </c>
    </row>
    <row r="439" spans="1:4" x14ac:dyDescent="0.55000000000000004">
      <c r="A439" t="s">
        <v>19</v>
      </c>
      <c r="B439" t="s">
        <v>5</v>
      </c>
      <c r="C439">
        <v>2068</v>
      </c>
      <c r="D439">
        <v>9453262000</v>
      </c>
    </row>
    <row r="440" spans="1:4" x14ac:dyDescent="0.55000000000000004">
      <c r="A440" t="s">
        <v>19</v>
      </c>
      <c r="B440" t="s">
        <v>5</v>
      </c>
      <c r="C440">
        <v>2069</v>
      </c>
      <c r="D440">
        <v>9188104000</v>
      </c>
    </row>
    <row r="441" spans="1:4" x14ac:dyDescent="0.55000000000000004">
      <c r="A441" t="s">
        <v>19</v>
      </c>
      <c r="B441" t="s">
        <v>5</v>
      </c>
      <c r="C441">
        <v>2070</v>
      </c>
      <c r="D441">
        <v>8929219000</v>
      </c>
    </row>
    <row r="442" spans="1:4" x14ac:dyDescent="0.55000000000000004">
      <c r="A442" t="s">
        <v>19</v>
      </c>
      <c r="B442" t="s">
        <v>5</v>
      </c>
      <c r="C442">
        <v>2071</v>
      </c>
      <c r="D442">
        <v>8676517000</v>
      </c>
    </row>
    <row r="443" spans="1:4" x14ac:dyDescent="0.55000000000000004">
      <c r="A443" t="s">
        <v>19</v>
      </c>
      <c r="B443" t="s">
        <v>5</v>
      </c>
      <c r="C443">
        <v>2072</v>
      </c>
      <c r="D443">
        <v>8429916000</v>
      </c>
    </row>
    <row r="444" spans="1:4" x14ac:dyDescent="0.55000000000000004">
      <c r="A444" t="s">
        <v>19</v>
      </c>
      <c r="B444" t="s">
        <v>5</v>
      </c>
      <c r="C444">
        <v>2073</v>
      </c>
      <c r="D444">
        <v>8189323300</v>
      </c>
    </row>
    <row r="445" spans="1:4" x14ac:dyDescent="0.55000000000000004">
      <c r="A445" t="s">
        <v>19</v>
      </c>
      <c r="B445" t="s">
        <v>5</v>
      </c>
      <c r="C445">
        <v>2074</v>
      </c>
      <c r="D445">
        <v>7954646000</v>
      </c>
    </row>
    <row r="446" spans="1:4" x14ac:dyDescent="0.55000000000000004">
      <c r="A446" t="s">
        <v>19</v>
      </c>
      <c r="B446" t="s">
        <v>5</v>
      </c>
      <c r="C446">
        <v>2075</v>
      </c>
      <c r="D446">
        <v>7725791000</v>
      </c>
    </row>
    <row r="447" spans="1:4" x14ac:dyDescent="0.55000000000000004">
      <c r="A447" t="s">
        <v>19</v>
      </c>
      <c r="B447" t="s">
        <v>5</v>
      </c>
      <c r="C447">
        <v>2076</v>
      </c>
      <c r="D447">
        <v>7502661000</v>
      </c>
    </row>
    <row r="448" spans="1:4" x14ac:dyDescent="0.55000000000000004">
      <c r="A448" t="s">
        <v>19</v>
      </c>
      <c r="B448" t="s">
        <v>5</v>
      </c>
      <c r="C448">
        <v>2077</v>
      </c>
      <c r="D448">
        <v>7285160000</v>
      </c>
    </row>
    <row r="449" spans="1:4" x14ac:dyDescent="0.55000000000000004">
      <c r="A449" t="s">
        <v>19</v>
      </c>
      <c r="B449" t="s">
        <v>5</v>
      </c>
      <c r="C449">
        <v>2078</v>
      </c>
      <c r="D449">
        <v>7073188000</v>
      </c>
    </row>
    <row r="450" spans="1:4" x14ac:dyDescent="0.55000000000000004">
      <c r="A450" t="s">
        <v>19</v>
      </c>
      <c r="B450" t="s">
        <v>5</v>
      </c>
      <c r="C450">
        <v>2079</v>
      </c>
      <c r="D450">
        <v>6866646000</v>
      </c>
    </row>
    <row r="451" spans="1:4" x14ac:dyDescent="0.55000000000000004">
      <c r="A451" t="s">
        <v>19</v>
      </c>
      <c r="B451" t="s">
        <v>5</v>
      </c>
      <c r="C451">
        <v>2080</v>
      </c>
      <c r="D451">
        <v>6665434600</v>
      </c>
    </row>
    <row r="452" spans="1:4" x14ac:dyDescent="0.55000000000000004">
      <c r="A452" t="s">
        <v>19</v>
      </c>
      <c r="B452" t="s">
        <v>5</v>
      </c>
      <c r="C452">
        <v>2081</v>
      </c>
      <c r="D452">
        <v>6469452000</v>
      </c>
    </row>
    <row r="453" spans="1:4" x14ac:dyDescent="0.55000000000000004">
      <c r="A453" t="s">
        <v>19</v>
      </c>
      <c r="B453" t="s">
        <v>5</v>
      </c>
      <c r="C453">
        <v>2082</v>
      </c>
      <c r="D453">
        <v>6278597000</v>
      </c>
    </row>
    <row r="454" spans="1:4" x14ac:dyDescent="0.55000000000000004">
      <c r="A454" t="s">
        <v>19</v>
      </c>
      <c r="B454" t="s">
        <v>5</v>
      </c>
      <c r="C454">
        <v>2083</v>
      </c>
      <c r="D454">
        <v>6092769300</v>
      </c>
    </row>
    <row r="455" spans="1:4" x14ac:dyDescent="0.55000000000000004">
      <c r="A455" t="s">
        <v>19</v>
      </c>
      <c r="B455" t="s">
        <v>5</v>
      </c>
      <c r="C455">
        <v>2084</v>
      </c>
      <c r="D455">
        <v>5911867400</v>
      </c>
    </row>
    <row r="456" spans="1:4" x14ac:dyDescent="0.55000000000000004">
      <c r="A456" t="s">
        <v>19</v>
      </c>
      <c r="B456" t="s">
        <v>5</v>
      </c>
      <c r="C456">
        <v>2085</v>
      </c>
      <c r="D456">
        <v>5735791000</v>
      </c>
    </row>
    <row r="457" spans="1:4" x14ac:dyDescent="0.55000000000000004">
      <c r="A457" t="s">
        <v>19</v>
      </c>
      <c r="B457" t="s">
        <v>5</v>
      </c>
      <c r="C457">
        <v>2086</v>
      </c>
      <c r="D457">
        <v>5564438000</v>
      </c>
    </row>
    <row r="458" spans="1:4" x14ac:dyDescent="0.55000000000000004">
      <c r="A458" t="s">
        <v>19</v>
      </c>
      <c r="B458" t="s">
        <v>5</v>
      </c>
      <c r="C458">
        <v>2087</v>
      </c>
      <c r="D458">
        <v>5397711000</v>
      </c>
    </row>
    <row r="459" spans="1:4" x14ac:dyDescent="0.55000000000000004">
      <c r="A459" t="s">
        <v>19</v>
      </c>
      <c r="B459" t="s">
        <v>5</v>
      </c>
      <c r="C459">
        <v>2088</v>
      </c>
      <c r="D459">
        <v>5235507700</v>
      </c>
    </row>
    <row r="460" spans="1:4" x14ac:dyDescent="0.55000000000000004">
      <c r="A460" t="s">
        <v>19</v>
      </c>
      <c r="B460" t="s">
        <v>5</v>
      </c>
      <c r="C460">
        <v>2089</v>
      </c>
      <c r="D460">
        <v>5077733000</v>
      </c>
    </row>
    <row r="461" spans="1:4" x14ac:dyDescent="0.55000000000000004">
      <c r="A461" t="s">
        <v>19</v>
      </c>
      <c r="B461" t="s">
        <v>5</v>
      </c>
      <c r="C461">
        <v>2090</v>
      </c>
      <c r="D461">
        <v>4924285000</v>
      </c>
    </row>
    <row r="462" spans="1:4" x14ac:dyDescent="0.55000000000000004">
      <c r="A462" t="s">
        <v>19</v>
      </c>
      <c r="B462" t="s">
        <v>5</v>
      </c>
      <c r="C462">
        <v>2091</v>
      </c>
      <c r="D462">
        <v>4775069000</v>
      </c>
    </row>
    <row r="463" spans="1:4" x14ac:dyDescent="0.55000000000000004">
      <c r="A463" t="s">
        <v>19</v>
      </c>
      <c r="B463" t="s">
        <v>5</v>
      </c>
      <c r="C463">
        <v>2092</v>
      </c>
      <c r="D463">
        <v>4629988400</v>
      </c>
    </row>
    <row r="464" spans="1:4" x14ac:dyDescent="0.55000000000000004">
      <c r="A464" t="s">
        <v>19</v>
      </c>
      <c r="B464" t="s">
        <v>5</v>
      </c>
      <c r="C464">
        <v>2093</v>
      </c>
      <c r="D464">
        <v>4488947700</v>
      </c>
    </row>
    <row r="465" spans="1:4" x14ac:dyDescent="0.55000000000000004">
      <c r="A465" t="s">
        <v>19</v>
      </c>
      <c r="B465" t="s">
        <v>5</v>
      </c>
      <c r="C465">
        <v>2094</v>
      </c>
      <c r="D465">
        <v>4351853000</v>
      </c>
    </row>
    <row r="466" spans="1:4" x14ac:dyDescent="0.55000000000000004">
      <c r="A466" t="s">
        <v>19</v>
      </c>
      <c r="B466" t="s">
        <v>5</v>
      </c>
      <c r="C466">
        <v>2095</v>
      </c>
      <c r="D466">
        <v>4218613200</v>
      </c>
    </row>
    <row r="467" spans="1:4" x14ac:dyDescent="0.55000000000000004">
      <c r="A467" t="s">
        <v>19</v>
      </c>
      <c r="B467" t="s">
        <v>5</v>
      </c>
      <c r="C467">
        <v>2096</v>
      </c>
      <c r="D467">
        <v>4089134300</v>
      </c>
    </row>
    <row r="468" spans="1:4" x14ac:dyDescent="0.55000000000000004">
      <c r="A468" t="s">
        <v>19</v>
      </c>
      <c r="B468" t="s">
        <v>5</v>
      </c>
      <c r="C468">
        <v>2097</v>
      </c>
      <c r="D468">
        <v>3963327000</v>
      </c>
    </row>
    <row r="469" spans="1:4" x14ac:dyDescent="0.55000000000000004">
      <c r="A469" t="s">
        <v>19</v>
      </c>
      <c r="B469" t="s">
        <v>5</v>
      </c>
      <c r="C469">
        <v>2098</v>
      </c>
      <c r="D469">
        <v>3841101800</v>
      </c>
    </row>
    <row r="470" spans="1:4" x14ac:dyDescent="0.55000000000000004">
      <c r="A470" t="s">
        <v>19</v>
      </c>
      <c r="B470" t="s">
        <v>5</v>
      </c>
      <c r="C470">
        <v>2099</v>
      </c>
      <c r="D470">
        <v>3722372000</v>
      </c>
    </row>
    <row r="471" spans="1:4" x14ac:dyDescent="0.55000000000000004">
      <c r="A471" t="s">
        <v>19</v>
      </c>
      <c r="B471" t="s">
        <v>5</v>
      </c>
      <c r="C471">
        <v>2100</v>
      </c>
      <c r="D471">
        <v>3607051000</v>
      </c>
    </row>
    <row r="472" spans="1:4" x14ac:dyDescent="0.55000000000000004">
      <c r="A472" t="s">
        <v>20</v>
      </c>
      <c r="B472" t="s">
        <v>5</v>
      </c>
      <c r="C472">
        <v>2003</v>
      </c>
      <c r="D472">
        <v>32735703000</v>
      </c>
    </row>
    <row r="473" spans="1:4" x14ac:dyDescent="0.55000000000000004">
      <c r="A473" t="s">
        <v>20</v>
      </c>
      <c r="B473" t="s">
        <v>5</v>
      </c>
      <c r="C473">
        <v>2004</v>
      </c>
      <c r="D473">
        <v>33541554000</v>
      </c>
    </row>
    <row r="474" spans="1:4" x14ac:dyDescent="0.55000000000000004">
      <c r="A474" t="s">
        <v>20</v>
      </c>
      <c r="B474" t="s">
        <v>5</v>
      </c>
      <c r="C474">
        <v>2005</v>
      </c>
      <c r="D474">
        <v>34195622000</v>
      </c>
    </row>
    <row r="475" spans="1:4" x14ac:dyDescent="0.55000000000000004">
      <c r="A475" t="s">
        <v>20</v>
      </c>
      <c r="B475" t="s">
        <v>5</v>
      </c>
      <c r="C475">
        <v>2006</v>
      </c>
      <c r="D475">
        <v>34710570000</v>
      </c>
    </row>
    <row r="476" spans="1:4" x14ac:dyDescent="0.55000000000000004">
      <c r="A476" t="s">
        <v>20</v>
      </c>
      <c r="B476" t="s">
        <v>5</v>
      </c>
      <c r="C476">
        <v>2007</v>
      </c>
      <c r="D476">
        <v>35098200000</v>
      </c>
    </row>
    <row r="477" spans="1:4" x14ac:dyDescent="0.55000000000000004">
      <c r="A477" t="s">
        <v>20</v>
      </c>
      <c r="B477" t="s">
        <v>5</v>
      </c>
      <c r="C477">
        <v>2008</v>
      </c>
      <c r="D477">
        <v>35369510000</v>
      </c>
    </row>
    <row r="478" spans="1:4" x14ac:dyDescent="0.55000000000000004">
      <c r="A478" t="s">
        <v>20</v>
      </c>
      <c r="B478" t="s">
        <v>5</v>
      </c>
      <c r="C478">
        <v>2009</v>
      </c>
      <c r="D478">
        <v>35534725000</v>
      </c>
    </row>
    <row r="479" spans="1:4" x14ac:dyDescent="0.55000000000000004">
      <c r="A479" t="s">
        <v>20</v>
      </c>
      <c r="B479" t="s">
        <v>5</v>
      </c>
      <c r="C479">
        <v>2010</v>
      </c>
      <c r="D479">
        <v>35603374000</v>
      </c>
    </row>
    <row r="480" spans="1:4" x14ac:dyDescent="0.55000000000000004">
      <c r="A480" t="s">
        <v>20</v>
      </c>
      <c r="B480" t="s">
        <v>5</v>
      </c>
      <c r="C480">
        <v>2011</v>
      </c>
      <c r="D480">
        <v>35584307000</v>
      </c>
    </row>
    <row r="481" spans="1:4" x14ac:dyDescent="0.55000000000000004">
      <c r="A481" t="s">
        <v>20</v>
      </c>
      <c r="B481" t="s">
        <v>5</v>
      </c>
      <c r="C481">
        <v>2012</v>
      </c>
      <c r="D481">
        <v>35485750000</v>
      </c>
    </row>
    <row r="482" spans="1:4" x14ac:dyDescent="0.55000000000000004">
      <c r="A482" t="s">
        <v>20</v>
      </c>
      <c r="B482" t="s">
        <v>5</v>
      </c>
      <c r="C482">
        <v>2013</v>
      </c>
      <c r="D482">
        <v>35315343000</v>
      </c>
    </row>
    <row r="483" spans="1:4" x14ac:dyDescent="0.55000000000000004">
      <c r="A483" t="s">
        <v>20</v>
      </c>
      <c r="B483" t="s">
        <v>5</v>
      </c>
      <c r="C483">
        <v>2014</v>
      </c>
      <c r="D483">
        <v>35080176000</v>
      </c>
    </row>
    <row r="484" spans="1:4" x14ac:dyDescent="0.55000000000000004">
      <c r="A484" t="s">
        <v>20</v>
      </c>
      <c r="B484" t="s">
        <v>5</v>
      </c>
      <c r="C484">
        <v>2015</v>
      </c>
      <c r="D484">
        <v>34786840000</v>
      </c>
    </row>
    <row r="485" spans="1:4" x14ac:dyDescent="0.55000000000000004">
      <c r="A485" t="s">
        <v>20</v>
      </c>
      <c r="B485" t="s">
        <v>5</v>
      </c>
      <c r="C485">
        <v>2016</v>
      </c>
      <c r="D485">
        <v>34441417000</v>
      </c>
    </row>
    <row r="486" spans="1:4" x14ac:dyDescent="0.55000000000000004">
      <c r="A486" t="s">
        <v>20</v>
      </c>
      <c r="B486" t="s">
        <v>5</v>
      </c>
      <c r="C486">
        <v>2017</v>
      </c>
      <c r="D486">
        <v>34049565000</v>
      </c>
    </row>
    <row r="487" spans="1:4" x14ac:dyDescent="0.55000000000000004">
      <c r="A487" t="s">
        <v>20</v>
      </c>
      <c r="B487" t="s">
        <v>5</v>
      </c>
      <c r="C487">
        <v>2018</v>
      </c>
      <c r="D487">
        <v>33616505000</v>
      </c>
    </row>
    <row r="488" spans="1:4" x14ac:dyDescent="0.55000000000000004">
      <c r="A488" t="s">
        <v>20</v>
      </c>
      <c r="B488" t="s">
        <v>5</v>
      </c>
      <c r="C488">
        <v>2019</v>
      </c>
      <c r="D488">
        <v>33147073000</v>
      </c>
    </row>
    <row r="489" spans="1:4" x14ac:dyDescent="0.55000000000000004">
      <c r="A489" t="s">
        <v>20</v>
      </c>
      <c r="B489" t="s">
        <v>5</v>
      </c>
      <c r="C489">
        <v>2020</v>
      </c>
      <c r="D489">
        <v>32645732000</v>
      </c>
    </row>
    <row r="490" spans="1:4" x14ac:dyDescent="0.55000000000000004">
      <c r="A490" t="s">
        <v>20</v>
      </c>
      <c r="B490" t="s">
        <v>5</v>
      </c>
      <c r="C490">
        <v>2021</v>
      </c>
      <c r="D490">
        <v>32116607000</v>
      </c>
    </row>
    <row r="491" spans="1:4" x14ac:dyDescent="0.55000000000000004">
      <c r="A491" t="s">
        <v>20</v>
      </c>
      <c r="B491" t="s">
        <v>5</v>
      </c>
      <c r="C491">
        <v>2022</v>
      </c>
      <c r="D491">
        <v>31563500000</v>
      </c>
    </row>
    <row r="492" spans="1:4" x14ac:dyDescent="0.55000000000000004">
      <c r="A492" t="s">
        <v>20</v>
      </c>
      <c r="B492" t="s">
        <v>5</v>
      </c>
      <c r="C492">
        <v>2023</v>
      </c>
      <c r="D492">
        <v>30989908000</v>
      </c>
    </row>
    <row r="493" spans="1:4" x14ac:dyDescent="0.55000000000000004">
      <c r="A493" t="s">
        <v>20</v>
      </c>
      <c r="B493" t="s">
        <v>5</v>
      </c>
      <c r="C493">
        <v>2024</v>
      </c>
      <c r="D493">
        <v>30399054000</v>
      </c>
    </row>
    <row r="494" spans="1:4" x14ac:dyDescent="0.55000000000000004">
      <c r="A494" t="s">
        <v>20</v>
      </c>
      <c r="B494" t="s">
        <v>5</v>
      </c>
      <c r="C494">
        <v>2025</v>
      </c>
      <c r="D494">
        <v>29793896000</v>
      </c>
    </row>
    <row r="495" spans="1:4" x14ac:dyDescent="0.55000000000000004">
      <c r="A495" t="s">
        <v>20</v>
      </c>
      <c r="B495" t="s">
        <v>5</v>
      </c>
      <c r="C495">
        <v>2026</v>
      </c>
      <c r="D495">
        <v>29177154000</v>
      </c>
    </row>
    <row r="496" spans="1:4" x14ac:dyDescent="0.55000000000000004">
      <c r="A496" t="s">
        <v>20</v>
      </c>
      <c r="B496" t="s">
        <v>5</v>
      </c>
      <c r="C496">
        <v>2027</v>
      </c>
      <c r="D496">
        <v>28551311000</v>
      </c>
    </row>
    <row r="497" spans="1:4" x14ac:dyDescent="0.55000000000000004">
      <c r="A497" t="s">
        <v>20</v>
      </c>
      <c r="B497" t="s">
        <v>5</v>
      </c>
      <c r="C497">
        <v>2028</v>
      </c>
      <c r="D497">
        <v>27918653000</v>
      </c>
    </row>
    <row r="498" spans="1:4" x14ac:dyDescent="0.55000000000000004">
      <c r="A498" t="s">
        <v>20</v>
      </c>
      <c r="B498" t="s">
        <v>5</v>
      </c>
      <c r="C498">
        <v>2029</v>
      </c>
      <c r="D498">
        <v>27281256000</v>
      </c>
    </row>
    <row r="499" spans="1:4" x14ac:dyDescent="0.55000000000000004">
      <c r="A499" t="s">
        <v>20</v>
      </c>
      <c r="B499" t="s">
        <v>5</v>
      </c>
      <c r="C499">
        <v>2030</v>
      </c>
      <c r="D499">
        <v>26641019000</v>
      </c>
    </row>
    <row r="500" spans="1:4" x14ac:dyDescent="0.55000000000000004">
      <c r="A500" t="s">
        <v>20</v>
      </c>
      <c r="B500" t="s">
        <v>5</v>
      </c>
      <c r="C500">
        <v>2031</v>
      </c>
      <c r="D500">
        <v>25999670000</v>
      </c>
    </row>
    <row r="501" spans="1:4" x14ac:dyDescent="0.55000000000000004">
      <c r="A501" t="s">
        <v>20</v>
      </c>
      <c r="B501" t="s">
        <v>5</v>
      </c>
      <c r="C501">
        <v>2032</v>
      </c>
      <c r="D501">
        <v>25358776000</v>
      </c>
    </row>
    <row r="502" spans="1:4" x14ac:dyDescent="0.55000000000000004">
      <c r="A502" t="s">
        <v>20</v>
      </c>
      <c r="B502" t="s">
        <v>5</v>
      </c>
      <c r="C502">
        <v>2033</v>
      </c>
      <c r="D502">
        <v>24719761000</v>
      </c>
    </row>
    <row r="503" spans="1:4" x14ac:dyDescent="0.55000000000000004">
      <c r="A503" t="s">
        <v>20</v>
      </c>
      <c r="B503" t="s">
        <v>5</v>
      </c>
      <c r="C503">
        <v>2034</v>
      </c>
      <c r="D503">
        <v>24083905000</v>
      </c>
    </row>
    <row r="504" spans="1:4" x14ac:dyDescent="0.55000000000000004">
      <c r="A504" t="s">
        <v>20</v>
      </c>
      <c r="B504" t="s">
        <v>5</v>
      </c>
      <c r="C504">
        <v>2035</v>
      </c>
      <c r="D504">
        <v>23452367000</v>
      </c>
    </row>
    <row r="505" spans="1:4" x14ac:dyDescent="0.55000000000000004">
      <c r="A505" t="s">
        <v>20</v>
      </c>
      <c r="B505" t="s">
        <v>5</v>
      </c>
      <c r="C505">
        <v>2036</v>
      </c>
      <c r="D505">
        <v>22826187000</v>
      </c>
    </row>
    <row r="506" spans="1:4" x14ac:dyDescent="0.55000000000000004">
      <c r="A506" t="s">
        <v>20</v>
      </c>
      <c r="B506" t="s">
        <v>5</v>
      </c>
      <c r="C506">
        <v>2037</v>
      </c>
      <c r="D506">
        <v>22206298000</v>
      </c>
    </row>
    <row r="507" spans="1:4" x14ac:dyDescent="0.55000000000000004">
      <c r="A507" t="s">
        <v>20</v>
      </c>
      <c r="B507" t="s">
        <v>5</v>
      </c>
      <c r="C507">
        <v>2038</v>
      </c>
      <c r="D507">
        <v>21593524000</v>
      </c>
    </row>
    <row r="508" spans="1:4" x14ac:dyDescent="0.55000000000000004">
      <c r="A508" t="s">
        <v>20</v>
      </c>
      <c r="B508" t="s">
        <v>5</v>
      </c>
      <c r="C508">
        <v>2039</v>
      </c>
      <c r="D508">
        <v>20988604000</v>
      </c>
    </row>
    <row r="509" spans="1:4" x14ac:dyDescent="0.55000000000000004">
      <c r="A509" t="s">
        <v>20</v>
      </c>
      <c r="B509" t="s">
        <v>5</v>
      </c>
      <c r="C509">
        <v>2040</v>
      </c>
      <c r="D509">
        <v>20392184000</v>
      </c>
    </row>
    <row r="510" spans="1:4" x14ac:dyDescent="0.55000000000000004">
      <c r="A510" t="s">
        <v>20</v>
      </c>
      <c r="B510" t="s">
        <v>5</v>
      </c>
      <c r="C510">
        <v>2041</v>
      </c>
      <c r="D510">
        <v>19804834000</v>
      </c>
    </row>
    <row r="511" spans="1:4" x14ac:dyDescent="0.55000000000000004">
      <c r="A511" t="s">
        <v>20</v>
      </c>
      <c r="B511" t="s">
        <v>5</v>
      </c>
      <c r="C511">
        <v>2042</v>
      </c>
      <c r="D511">
        <v>19227052000</v>
      </c>
    </row>
    <row r="512" spans="1:4" x14ac:dyDescent="0.55000000000000004">
      <c r="A512" t="s">
        <v>20</v>
      </c>
      <c r="B512" t="s">
        <v>5</v>
      </c>
      <c r="C512">
        <v>2043</v>
      </c>
      <c r="D512">
        <v>18659262000</v>
      </c>
    </row>
    <row r="513" spans="1:4" x14ac:dyDescent="0.55000000000000004">
      <c r="A513" t="s">
        <v>20</v>
      </c>
      <c r="B513" t="s">
        <v>5</v>
      </c>
      <c r="C513">
        <v>2044</v>
      </c>
      <c r="D513">
        <v>18101830000</v>
      </c>
    </row>
    <row r="514" spans="1:4" x14ac:dyDescent="0.55000000000000004">
      <c r="A514" t="s">
        <v>20</v>
      </c>
      <c r="B514" t="s">
        <v>5</v>
      </c>
      <c r="C514">
        <v>2045</v>
      </c>
      <c r="D514">
        <v>17555059000</v>
      </c>
    </row>
    <row r="515" spans="1:4" x14ac:dyDescent="0.55000000000000004">
      <c r="A515" t="s">
        <v>20</v>
      </c>
      <c r="B515" t="s">
        <v>5</v>
      </c>
      <c r="C515">
        <v>2046</v>
      </c>
      <c r="D515">
        <v>17019211000</v>
      </c>
    </row>
    <row r="516" spans="1:4" x14ac:dyDescent="0.55000000000000004">
      <c r="A516" t="s">
        <v>20</v>
      </c>
      <c r="B516" t="s">
        <v>5</v>
      </c>
      <c r="C516">
        <v>2047</v>
      </c>
      <c r="D516">
        <v>16494482000</v>
      </c>
    </row>
    <row r="517" spans="1:4" x14ac:dyDescent="0.55000000000000004">
      <c r="A517" t="s">
        <v>20</v>
      </c>
      <c r="B517" t="s">
        <v>5</v>
      </c>
      <c r="C517">
        <v>2048</v>
      </c>
      <c r="D517">
        <v>15981039000</v>
      </c>
    </row>
    <row r="518" spans="1:4" x14ac:dyDescent="0.55000000000000004">
      <c r="A518" t="s">
        <v>20</v>
      </c>
      <c r="B518" t="s">
        <v>5</v>
      </c>
      <c r="C518">
        <v>2049</v>
      </c>
      <c r="D518">
        <v>15478998000</v>
      </c>
    </row>
    <row r="519" spans="1:4" x14ac:dyDescent="0.55000000000000004">
      <c r="A519" t="s">
        <v>20</v>
      </c>
      <c r="B519" t="s">
        <v>5</v>
      </c>
      <c r="C519">
        <v>2050</v>
      </c>
      <c r="D519">
        <v>14988446000</v>
      </c>
    </row>
    <row r="520" spans="1:4" x14ac:dyDescent="0.55000000000000004">
      <c r="A520" t="s">
        <v>20</v>
      </c>
      <c r="B520" t="s">
        <v>5</v>
      </c>
      <c r="C520">
        <v>2051</v>
      </c>
      <c r="D520">
        <v>14509426000</v>
      </c>
    </row>
    <row r="521" spans="1:4" x14ac:dyDescent="0.55000000000000004">
      <c r="A521" t="s">
        <v>20</v>
      </c>
      <c r="B521" t="s">
        <v>5</v>
      </c>
      <c r="C521">
        <v>2052</v>
      </c>
      <c r="D521">
        <v>14041960000</v>
      </c>
    </row>
    <row r="522" spans="1:4" x14ac:dyDescent="0.55000000000000004">
      <c r="A522" t="s">
        <v>20</v>
      </c>
      <c r="B522" t="s">
        <v>5</v>
      </c>
      <c r="C522">
        <v>2053</v>
      </c>
      <c r="D522">
        <v>13586038000</v>
      </c>
    </row>
    <row r="523" spans="1:4" x14ac:dyDescent="0.55000000000000004">
      <c r="A523" t="s">
        <v>20</v>
      </c>
      <c r="B523" t="s">
        <v>5</v>
      </c>
      <c r="C523">
        <v>2054</v>
      </c>
      <c r="D523">
        <v>13141622000</v>
      </c>
    </row>
    <row r="524" spans="1:4" x14ac:dyDescent="0.55000000000000004">
      <c r="A524" t="s">
        <v>20</v>
      </c>
      <c r="B524" t="s">
        <v>5</v>
      </c>
      <c r="C524">
        <v>2055</v>
      </c>
      <c r="D524">
        <v>12708655000</v>
      </c>
    </row>
    <row r="525" spans="1:4" x14ac:dyDescent="0.55000000000000004">
      <c r="A525" t="s">
        <v>20</v>
      </c>
      <c r="B525" t="s">
        <v>5</v>
      </c>
      <c r="C525">
        <v>2056</v>
      </c>
      <c r="D525">
        <v>12287057000</v>
      </c>
    </row>
    <row r="526" spans="1:4" x14ac:dyDescent="0.55000000000000004">
      <c r="A526" t="s">
        <v>20</v>
      </c>
      <c r="B526" t="s">
        <v>5</v>
      </c>
      <c r="C526">
        <v>2057</v>
      </c>
      <c r="D526">
        <v>11876730000</v>
      </c>
    </row>
    <row r="527" spans="1:4" x14ac:dyDescent="0.55000000000000004">
      <c r="A527" t="s">
        <v>20</v>
      </c>
      <c r="B527" t="s">
        <v>5</v>
      </c>
      <c r="C527">
        <v>2058</v>
      </c>
      <c r="D527">
        <v>11477561000</v>
      </c>
    </row>
    <row r="528" spans="1:4" x14ac:dyDescent="0.55000000000000004">
      <c r="A528" t="s">
        <v>20</v>
      </c>
      <c r="B528" t="s">
        <v>5</v>
      </c>
      <c r="C528">
        <v>2059</v>
      </c>
      <c r="D528">
        <v>11089419000</v>
      </c>
    </row>
    <row r="529" spans="1:4" x14ac:dyDescent="0.55000000000000004">
      <c r="A529" t="s">
        <v>20</v>
      </c>
      <c r="B529" t="s">
        <v>5</v>
      </c>
      <c r="C529">
        <v>2060</v>
      </c>
      <c r="D529">
        <v>10712162000</v>
      </c>
    </row>
    <row r="530" spans="1:4" x14ac:dyDescent="0.55000000000000004">
      <c r="A530" t="s">
        <v>20</v>
      </c>
      <c r="B530" t="s">
        <v>5</v>
      </c>
      <c r="C530">
        <v>2061</v>
      </c>
      <c r="D530">
        <v>10345637000</v>
      </c>
    </row>
    <row r="531" spans="1:4" x14ac:dyDescent="0.55000000000000004">
      <c r="A531" t="s">
        <v>20</v>
      </c>
      <c r="B531" t="s">
        <v>5</v>
      </c>
      <c r="C531">
        <v>2062</v>
      </c>
      <c r="D531">
        <v>9989679000</v>
      </c>
    </row>
    <row r="532" spans="1:4" x14ac:dyDescent="0.55000000000000004">
      <c r="A532" t="s">
        <v>20</v>
      </c>
      <c r="B532" t="s">
        <v>5</v>
      </c>
      <c r="C532">
        <v>2063</v>
      </c>
      <c r="D532">
        <v>9644115000</v>
      </c>
    </row>
    <row r="533" spans="1:4" x14ac:dyDescent="0.55000000000000004">
      <c r="A533" t="s">
        <v>20</v>
      </c>
      <c r="B533" t="s">
        <v>5</v>
      </c>
      <c r="C533">
        <v>2064</v>
      </c>
      <c r="D533">
        <v>9308766000</v>
      </c>
    </row>
    <row r="534" spans="1:4" x14ac:dyDescent="0.55000000000000004">
      <c r="A534" t="s">
        <v>20</v>
      </c>
      <c r="B534" t="s">
        <v>5</v>
      </c>
      <c r="C534">
        <v>2065</v>
      </c>
      <c r="D534">
        <v>8983443000</v>
      </c>
    </row>
    <row r="535" spans="1:4" x14ac:dyDescent="0.55000000000000004">
      <c r="A535" t="s">
        <v>20</v>
      </c>
      <c r="B535" t="s">
        <v>5</v>
      </c>
      <c r="C535">
        <v>2066</v>
      </c>
      <c r="D535">
        <v>8667954000</v>
      </c>
    </row>
    <row r="536" spans="1:4" x14ac:dyDescent="0.55000000000000004">
      <c r="A536" t="s">
        <v>20</v>
      </c>
      <c r="B536" t="s">
        <v>5</v>
      </c>
      <c r="C536">
        <v>2067</v>
      </c>
      <c r="D536">
        <v>8362103300</v>
      </c>
    </row>
    <row r="537" spans="1:4" x14ac:dyDescent="0.55000000000000004">
      <c r="A537" t="s">
        <v>20</v>
      </c>
      <c r="B537" t="s">
        <v>5</v>
      </c>
      <c r="C537">
        <v>2068</v>
      </c>
      <c r="D537">
        <v>8065688000</v>
      </c>
    </row>
    <row r="538" spans="1:4" x14ac:dyDescent="0.55000000000000004">
      <c r="A538" t="s">
        <v>20</v>
      </c>
      <c r="B538" t="s">
        <v>5</v>
      </c>
      <c r="C538">
        <v>2069</v>
      </c>
      <c r="D538">
        <v>7778507300</v>
      </c>
    </row>
    <row r="539" spans="1:4" x14ac:dyDescent="0.55000000000000004">
      <c r="A539" t="s">
        <v>20</v>
      </c>
      <c r="B539" t="s">
        <v>5</v>
      </c>
      <c r="C539">
        <v>2070</v>
      </c>
      <c r="D539">
        <v>7500354000</v>
      </c>
    </row>
    <row r="540" spans="1:4" x14ac:dyDescent="0.55000000000000004">
      <c r="A540" t="s">
        <v>20</v>
      </c>
      <c r="B540" t="s">
        <v>5</v>
      </c>
      <c r="C540">
        <v>2071</v>
      </c>
      <c r="D540">
        <v>7231021000</v>
      </c>
    </row>
    <row r="541" spans="1:4" x14ac:dyDescent="0.55000000000000004">
      <c r="A541" t="s">
        <v>20</v>
      </c>
      <c r="B541" t="s">
        <v>5</v>
      </c>
      <c r="C541">
        <v>2072</v>
      </c>
      <c r="D541">
        <v>6970301000</v>
      </c>
    </row>
    <row r="542" spans="1:4" x14ac:dyDescent="0.55000000000000004">
      <c r="A542" t="s">
        <v>20</v>
      </c>
      <c r="B542" t="s">
        <v>5</v>
      </c>
      <c r="C542">
        <v>2073</v>
      </c>
      <c r="D542">
        <v>6717986300</v>
      </c>
    </row>
    <row r="543" spans="1:4" x14ac:dyDescent="0.55000000000000004">
      <c r="A543" t="s">
        <v>20</v>
      </c>
      <c r="B543" t="s">
        <v>5</v>
      </c>
      <c r="C543">
        <v>2074</v>
      </c>
      <c r="D543">
        <v>6473869000</v>
      </c>
    </row>
    <row r="544" spans="1:4" x14ac:dyDescent="0.55000000000000004">
      <c r="A544" t="s">
        <v>20</v>
      </c>
      <c r="B544" t="s">
        <v>5</v>
      </c>
      <c r="C544">
        <v>2075</v>
      </c>
      <c r="D544">
        <v>6237741000</v>
      </c>
    </row>
    <row r="545" spans="1:4" x14ac:dyDescent="0.55000000000000004">
      <c r="A545" t="s">
        <v>20</v>
      </c>
      <c r="B545" t="s">
        <v>5</v>
      </c>
      <c r="C545">
        <v>2076</v>
      </c>
      <c r="D545">
        <v>6009396000</v>
      </c>
    </row>
    <row r="546" spans="1:4" x14ac:dyDescent="0.55000000000000004">
      <c r="A546" t="s">
        <v>20</v>
      </c>
      <c r="B546" t="s">
        <v>5</v>
      </c>
      <c r="C546">
        <v>2077</v>
      </c>
      <c r="D546">
        <v>5788630000</v>
      </c>
    </row>
    <row r="547" spans="1:4" x14ac:dyDescent="0.55000000000000004">
      <c r="A547" t="s">
        <v>20</v>
      </c>
      <c r="B547" t="s">
        <v>5</v>
      </c>
      <c r="C547">
        <v>2078</v>
      </c>
      <c r="D547">
        <v>5575241000</v>
      </c>
    </row>
    <row r="548" spans="1:4" x14ac:dyDescent="0.55000000000000004">
      <c r="A548" t="s">
        <v>20</v>
      </c>
      <c r="B548" t="s">
        <v>5</v>
      </c>
      <c r="C548">
        <v>2079</v>
      </c>
      <c r="D548">
        <v>5369027000</v>
      </c>
    </row>
    <row r="549" spans="1:4" x14ac:dyDescent="0.55000000000000004">
      <c r="A549" t="s">
        <v>20</v>
      </c>
      <c r="B549" t="s">
        <v>5</v>
      </c>
      <c r="C549">
        <v>2080</v>
      </c>
      <c r="D549">
        <v>5169789000</v>
      </c>
    </row>
    <row r="550" spans="1:4" x14ac:dyDescent="0.55000000000000004">
      <c r="A550" t="s">
        <v>20</v>
      </c>
      <c r="B550" t="s">
        <v>5</v>
      </c>
      <c r="C550">
        <v>2081</v>
      </c>
      <c r="D550">
        <v>4977333000</v>
      </c>
    </row>
    <row r="551" spans="1:4" x14ac:dyDescent="0.55000000000000004">
      <c r="A551" t="s">
        <v>20</v>
      </c>
      <c r="B551" t="s">
        <v>5</v>
      </c>
      <c r="C551">
        <v>2082</v>
      </c>
      <c r="D551">
        <v>4791464000</v>
      </c>
    </row>
    <row r="552" spans="1:4" x14ac:dyDescent="0.55000000000000004">
      <c r="A552" t="s">
        <v>20</v>
      </c>
      <c r="B552" t="s">
        <v>5</v>
      </c>
      <c r="C552">
        <v>2083</v>
      </c>
      <c r="D552">
        <v>4611993000</v>
      </c>
    </row>
    <row r="553" spans="1:4" x14ac:dyDescent="0.55000000000000004">
      <c r="A553" t="s">
        <v>20</v>
      </c>
      <c r="B553" t="s">
        <v>5</v>
      </c>
      <c r="C553">
        <v>2084</v>
      </c>
      <c r="D553">
        <v>4438733300</v>
      </c>
    </row>
    <row r="554" spans="1:4" x14ac:dyDescent="0.55000000000000004">
      <c r="A554" t="s">
        <v>20</v>
      </c>
      <c r="B554" t="s">
        <v>5</v>
      </c>
      <c r="C554">
        <v>2085</v>
      </c>
      <c r="D554">
        <v>4271500000</v>
      </c>
    </row>
    <row r="555" spans="1:4" x14ac:dyDescent="0.55000000000000004">
      <c r="A555" t="s">
        <v>20</v>
      </c>
      <c r="B555" t="s">
        <v>5</v>
      </c>
      <c r="C555">
        <v>2086</v>
      </c>
      <c r="D555">
        <v>4110113000</v>
      </c>
    </row>
    <row r="556" spans="1:4" x14ac:dyDescent="0.55000000000000004">
      <c r="A556" t="s">
        <v>20</v>
      </c>
      <c r="B556" t="s">
        <v>5</v>
      </c>
      <c r="C556">
        <v>2087</v>
      </c>
      <c r="D556">
        <v>3954397000</v>
      </c>
    </row>
    <row r="557" spans="1:4" x14ac:dyDescent="0.55000000000000004">
      <c r="A557" t="s">
        <v>20</v>
      </c>
      <c r="B557" t="s">
        <v>5</v>
      </c>
      <c r="C557">
        <v>2088</v>
      </c>
      <c r="D557">
        <v>3804176100</v>
      </c>
    </row>
    <row r="558" spans="1:4" x14ac:dyDescent="0.55000000000000004">
      <c r="A558" t="s">
        <v>20</v>
      </c>
      <c r="B558" t="s">
        <v>5</v>
      </c>
      <c r="C558">
        <v>2089</v>
      </c>
      <c r="D558">
        <v>3659283000</v>
      </c>
    </row>
    <row r="559" spans="1:4" x14ac:dyDescent="0.55000000000000004">
      <c r="A559" t="s">
        <v>20</v>
      </c>
      <c r="B559" t="s">
        <v>5</v>
      </c>
      <c r="C559">
        <v>2090</v>
      </c>
      <c r="D559">
        <v>3519550200</v>
      </c>
    </row>
    <row r="560" spans="1:4" x14ac:dyDescent="0.55000000000000004">
      <c r="A560" t="s">
        <v>20</v>
      </c>
      <c r="B560" t="s">
        <v>5</v>
      </c>
      <c r="C560">
        <v>2091</v>
      </c>
      <c r="D560">
        <v>3384815000</v>
      </c>
    </row>
    <row r="561" spans="1:4" x14ac:dyDescent="0.55000000000000004">
      <c r="A561" t="s">
        <v>20</v>
      </c>
      <c r="B561" t="s">
        <v>5</v>
      </c>
      <c r="C561">
        <v>2092</v>
      </c>
      <c r="D561">
        <v>3254920000</v>
      </c>
    </row>
    <row r="562" spans="1:4" x14ac:dyDescent="0.55000000000000004">
      <c r="A562" t="s">
        <v>20</v>
      </c>
      <c r="B562" t="s">
        <v>5</v>
      </c>
      <c r="C562">
        <v>2093</v>
      </c>
      <c r="D562">
        <v>3129710000</v>
      </c>
    </row>
    <row r="563" spans="1:4" x14ac:dyDescent="0.55000000000000004">
      <c r="A563" t="s">
        <v>20</v>
      </c>
      <c r="B563" t="s">
        <v>5</v>
      </c>
      <c r="C563">
        <v>2094</v>
      </c>
      <c r="D563">
        <v>3009034000</v>
      </c>
    </row>
    <row r="564" spans="1:4" x14ac:dyDescent="0.55000000000000004">
      <c r="A564" t="s">
        <v>20</v>
      </c>
      <c r="B564" t="s">
        <v>5</v>
      </c>
      <c r="C564">
        <v>2095</v>
      </c>
      <c r="D564">
        <v>2892744200</v>
      </c>
    </row>
    <row r="565" spans="1:4" x14ac:dyDescent="0.55000000000000004">
      <c r="A565" t="s">
        <v>20</v>
      </c>
      <c r="B565" t="s">
        <v>5</v>
      </c>
      <c r="C565">
        <v>2096</v>
      </c>
      <c r="D565">
        <v>2780695800</v>
      </c>
    </row>
    <row r="566" spans="1:4" x14ac:dyDescent="0.55000000000000004">
      <c r="A566" t="s">
        <v>20</v>
      </c>
      <c r="B566" t="s">
        <v>5</v>
      </c>
      <c r="C566">
        <v>2097</v>
      </c>
      <c r="D566">
        <v>2672751900</v>
      </c>
    </row>
    <row r="567" spans="1:4" x14ac:dyDescent="0.55000000000000004">
      <c r="A567" t="s">
        <v>20</v>
      </c>
      <c r="B567" t="s">
        <v>5</v>
      </c>
      <c r="C567">
        <v>2098</v>
      </c>
      <c r="D567">
        <v>2568774000</v>
      </c>
    </row>
    <row r="568" spans="1:4" x14ac:dyDescent="0.55000000000000004">
      <c r="A568" t="s">
        <v>20</v>
      </c>
      <c r="B568" t="s">
        <v>5</v>
      </c>
      <c r="C568">
        <v>2099</v>
      </c>
      <c r="D568">
        <v>2468630000</v>
      </c>
    </row>
    <row r="569" spans="1:4" x14ac:dyDescent="0.55000000000000004">
      <c r="A569" t="s">
        <v>20</v>
      </c>
      <c r="B569" t="s">
        <v>5</v>
      </c>
      <c r="C569">
        <v>2100</v>
      </c>
      <c r="D569">
        <v>2372191000</v>
      </c>
    </row>
    <row r="570" spans="1:4" x14ac:dyDescent="0.55000000000000004">
      <c r="A570" t="s">
        <v>21</v>
      </c>
      <c r="B570" t="s">
        <v>5</v>
      </c>
      <c r="C570">
        <v>2004</v>
      </c>
      <c r="D570">
        <v>33862724000</v>
      </c>
    </row>
    <row r="571" spans="1:4" x14ac:dyDescent="0.55000000000000004">
      <c r="A571" t="s">
        <v>21</v>
      </c>
      <c r="B571" t="s">
        <v>5</v>
      </c>
      <c r="C571">
        <v>2005</v>
      </c>
      <c r="D571">
        <v>34845737000</v>
      </c>
    </row>
    <row r="572" spans="1:4" x14ac:dyDescent="0.55000000000000004">
      <c r="A572" t="s">
        <v>21</v>
      </c>
      <c r="B572" t="s">
        <v>5</v>
      </c>
      <c r="C572">
        <v>2006</v>
      </c>
      <c r="D572">
        <v>35638206000</v>
      </c>
    </row>
    <row r="573" spans="1:4" x14ac:dyDescent="0.55000000000000004">
      <c r="A573" t="s">
        <v>21</v>
      </c>
      <c r="B573" t="s">
        <v>5</v>
      </c>
      <c r="C573">
        <v>2007</v>
      </c>
      <c r="D573">
        <v>36257130000</v>
      </c>
    </row>
    <row r="574" spans="1:4" x14ac:dyDescent="0.55000000000000004">
      <c r="A574" t="s">
        <v>21</v>
      </c>
      <c r="B574" t="s">
        <v>5</v>
      </c>
      <c r="C574">
        <v>2008</v>
      </c>
      <c r="D574">
        <v>36718250000</v>
      </c>
    </row>
    <row r="575" spans="1:4" x14ac:dyDescent="0.55000000000000004">
      <c r="A575" t="s">
        <v>21</v>
      </c>
      <c r="B575" t="s">
        <v>5</v>
      </c>
      <c r="C575">
        <v>2009</v>
      </c>
      <c r="D575">
        <v>37036160000</v>
      </c>
    </row>
    <row r="576" spans="1:4" x14ac:dyDescent="0.55000000000000004">
      <c r="A576" t="s">
        <v>21</v>
      </c>
      <c r="B576" t="s">
        <v>5</v>
      </c>
      <c r="C576">
        <v>2010</v>
      </c>
      <c r="D576">
        <v>37224360000</v>
      </c>
    </row>
    <row r="577" spans="1:4" x14ac:dyDescent="0.55000000000000004">
      <c r="A577" t="s">
        <v>21</v>
      </c>
      <c r="B577" t="s">
        <v>5</v>
      </c>
      <c r="C577">
        <v>2011</v>
      </c>
      <c r="D577">
        <v>37295354000</v>
      </c>
    </row>
    <row r="578" spans="1:4" x14ac:dyDescent="0.55000000000000004">
      <c r="A578" t="s">
        <v>21</v>
      </c>
      <c r="B578" t="s">
        <v>5</v>
      </c>
      <c r="C578">
        <v>2012</v>
      </c>
      <c r="D578">
        <v>37260685000</v>
      </c>
    </row>
    <row r="579" spans="1:4" x14ac:dyDescent="0.55000000000000004">
      <c r="A579" t="s">
        <v>21</v>
      </c>
      <c r="B579" t="s">
        <v>5</v>
      </c>
      <c r="C579">
        <v>2013</v>
      </c>
      <c r="D579">
        <v>37131030000</v>
      </c>
    </row>
    <row r="580" spans="1:4" x14ac:dyDescent="0.55000000000000004">
      <c r="A580" t="s">
        <v>21</v>
      </c>
      <c r="B580" t="s">
        <v>5</v>
      </c>
      <c r="C580">
        <v>2014</v>
      </c>
      <c r="D580">
        <v>36916250000</v>
      </c>
    </row>
    <row r="581" spans="1:4" x14ac:dyDescent="0.55000000000000004">
      <c r="A581" t="s">
        <v>21</v>
      </c>
      <c r="B581" t="s">
        <v>5</v>
      </c>
      <c r="C581">
        <v>2015</v>
      </c>
      <c r="D581">
        <v>36625437000</v>
      </c>
    </row>
    <row r="582" spans="1:4" x14ac:dyDescent="0.55000000000000004">
      <c r="A582" t="s">
        <v>21</v>
      </c>
      <c r="B582" t="s">
        <v>5</v>
      </c>
      <c r="C582">
        <v>2016</v>
      </c>
      <c r="D582">
        <v>36266970000</v>
      </c>
    </row>
    <row r="583" spans="1:4" x14ac:dyDescent="0.55000000000000004">
      <c r="A583" t="s">
        <v>21</v>
      </c>
      <c r="B583" t="s">
        <v>5</v>
      </c>
      <c r="C583">
        <v>2017</v>
      </c>
      <c r="D583">
        <v>35848585000</v>
      </c>
    </row>
    <row r="584" spans="1:4" x14ac:dyDescent="0.55000000000000004">
      <c r="A584" t="s">
        <v>21</v>
      </c>
      <c r="B584" t="s">
        <v>5</v>
      </c>
      <c r="C584">
        <v>2018</v>
      </c>
      <c r="D584">
        <v>35377380000</v>
      </c>
    </row>
    <row r="585" spans="1:4" x14ac:dyDescent="0.55000000000000004">
      <c r="A585" t="s">
        <v>21</v>
      </c>
      <c r="B585" t="s">
        <v>5</v>
      </c>
      <c r="C585">
        <v>2019</v>
      </c>
      <c r="D585">
        <v>34859893000</v>
      </c>
    </row>
    <row r="586" spans="1:4" x14ac:dyDescent="0.55000000000000004">
      <c r="A586" t="s">
        <v>21</v>
      </c>
      <c r="B586" t="s">
        <v>5</v>
      </c>
      <c r="C586">
        <v>2020</v>
      </c>
      <c r="D586">
        <v>34302128000</v>
      </c>
    </row>
    <row r="587" spans="1:4" x14ac:dyDescent="0.55000000000000004">
      <c r="A587" t="s">
        <v>21</v>
      </c>
      <c r="B587" t="s">
        <v>5</v>
      </c>
      <c r="C587">
        <v>2021</v>
      </c>
      <c r="D587">
        <v>33709590000</v>
      </c>
    </row>
    <row r="588" spans="1:4" x14ac:dyDescent="0.55000000000000004">
      <c r="A588" t="s">
        <v>21</v>
      </c>
      <c r="B588" t="s">
        <v>5</v>
      </c>
      <c r="C588">
        <v>2022</v>
      </c>
      <c r="D588">
        <v>33087334000</v>
      </c>
    </row>
    <row r="589" spans="1:4" x14ac:dyDescent="0.55000000000000004">
      <c r="A589" t="s">
        <v>21</v>
      </c>
      <c r="B589" t="s">
        <v>5</v>
      </c>
      <c r="C589">
        <v>2023</v>
      </c>
      <c r="D589">
        <v>32439976000</v>
      </c>
    </row>
    <row r="590" spans="1:4" x14ac:dyDescent="0.55000000000000004">
      <c r="A590" t="s">
        <v>21</v>
      </c>
      <c r="B590" t="s">
        <v>5</v>
      </c>
      <c r="C590">
        <v>2024</v>
      </c>
      <c r="D590">
        <v>31771742000</v>
      </c>
    </row>
    <row r="591" spans="1:4" x14ac:dyDescent="0.55000000000000004">
      <c r="A591" t="s">
        <v>21</v>
      </c>
      <c r="B591" t="s">
        <v>5</v>
      </c>
      <c r="C591">
        <v>2025</v>
      </c>
      <c r="D591">
        <v>31086490000</v>
      </c>
    </row>
    <row r="592" spans="1:4" x14ac:dyDescent="0.55000000000000004">
      <c r="A592" t="s">
        <v>21</v>
      </c>
      <c r="B592" t="s">
        <v>5</v>
      </c>
      <c r="C592">
        <v>2026</v>
      </c>
      <c r="D592">
        <v>30387732000</v>
      </c>
    </row>
    <row r="593" spans="1:4" x14ac:dyDescent="0.55000000000000004">
      <c r="A593" t="s">
        <v>21</v>
      </c>
      <c r="B593" t="s">
        <v>5</v>
      </c>
      <c r="C593">
        <v>2027</v>
      </c>
      <c r="D593">
        <v>29678672000</v>
      </c>
    </row>
    <row r="594" spans="1:4" x14ac:dyDescent="0.55000000000000004">
      <c r="A594" t="s">
        <v>21</v>
      </c>
      <c r="B594" t="s">
        <v>5</v>
      </c>
      <c r="C594">
        <v>2028</v>
      </c>
      <c r="D594">
        <v>28962214000</v>
      </c>
    </row>
    <row r="595" spans="1:4" x14ac:dyDescent="0.55000000000000004">
      <c r="A595" t="s">
        <v>21</v>
      </c>
      <c r="B595" t="s">
        <v>5</v>
      </c>
      <c r="C595">
        <v>2029</v>
      </c>
      <c r="D595">
        <v>28240990000</v>
      </c>
    </row>
    <row r="596" spans="1:4" x14ac:dyDescent="0.55000000000000004">
      <c r="A596" t="s">
        <v>21</v>
      </c>
      <c r="B596" t="s">
        <v>5</v>
      </c>
      <c r="C596">
        <v>2030</v>
      </c>
      <c r="D596">
        <v>27517383000</v>
      </c>
    </row>
    <row r="597" spans="1:4" x14ac:dyDescent="0.55000000000000004">
      <c r="A597" t="s">
        <v>21</v>
      </c>
      <c r="B597" t="s">
        <v>5</v>
      </c>
      <c r="C597">
        <v>2031</v>
      </c>
      <c r="D597">
        <v>26793548000</v>
      </c>
    </row>
    <row r="598" spans="1:4" x14ac:dyDescent="0.55000000000000004">
      <c r="A598" t="s">
        <v>21</v>
      </c>
      <c r="B598" t="s">
        <v>5</v>
      </c>
      <c r="C598">
        <v>2032</v>
      </c>
      <c r="D598">
        <v>26071417000</v>
      </c>
    </row>
    <row r="599" spans="1:4" x14ac:dyDescent="0.55000000000000004">
      <c r="A599" t="s">
        <v>21</v>
      </c>
      <c r="B599" t="s">
        <v>5</v>
      </c>
      <c r="C599">
        <v>2033</v>
      </c>
      <c r="D599">
        <v>25352729000</v>
      </c>
    </row>
    <row r="600" spans="1:4" x14ac:dyDescent="0.55000000000000004">
      <c r="A600" t="s">
        <v>21</v>
      </c>
      <c r="B600" t="s">
        <v>5</v>
      </c>
      <c r="C600">
        <v>2034</v>
      </c>
      <c r="D600">
        <v>24639035000</v>
      </c>
    </row>
    <row r="601" spans="1:4" x14ac:dyDescent="0.55000000000000004">
      <c r="A601" t="s">
        <v>21</v>
      </c>
      <c r="B601" t="s">
        <v>5</v>
      </c>
      <c r="C601">
        <v>2035</v>
      </c>
      <c r="D601">
        <v>23931724000</v>
      </c>
    </row>
    <row r="602" spans="1:4" x14ac:dyDescent="0.55000000000000004">
      <c r="A602" t="s">
        <v>21</v>
      </c>
      <c r="B602" t="s">
        <v>5</v>
      </c>
      <c r="C602">
        <v>2036</v>
      </c>
      <c r="D602">
        <v>23232025000</v>
      </c>
    </row>
    <row r="603" spans="1:4" x14ac:dyDescent="0.55000000000000004">
      <c r="A603" t="s">
        <v>21</v>
      </c>
      <c r="B603" t="s">
        <v>5</v>
      </c>
      <c r="C603">
        <v>2037</v>
      </c>
      <c r="D603">
        <v>22541025000</v>
      </c>
    </row>
    <row r="604" spans="1:4" x14ac:dyDescent="0.55000000000000004">
      <c r="A604" t="s">
        <v>21</v>
      </c>
      <c r="B604" t="s">
        <v>5</v>
      </c>
      <c r="C604">
        <v>2038</v>
      </c>
      <c r="D604">
        <v>21859676000</v>
      </c>
    </row>
    <row r="605" spans="1:4" x14ac:dyDescent="0.55000000000000004">
      <c r="A605" t="s">
        <v>21</v>
      </c>
      <c r="B605" t="s">
        <v>5</v>
      </c>
      <c r="C605">
        <v>2039</v>
      </c>
      <c r="D605">
        <v>21188815000</v>
      </c>
    </row>
    <row r="606" spans="1:4" x14ac:dyDescent="0.55000000000000004">
      <c r="A606" t="s">
        <v>21</v>
      </c>
      <c r="B606" t="s">
        <v>5</v>
      </c>
      <c r="C606">
        <v>2040</v>
      </c>
      <c r="D606">
        <v>20529162000</v>
      </c>
    </row>
    <row r="607" spans="1:4" x14ac:dyDescent="0.55000000000000004">
      <c r="A607" t="s">
        <v>21</v>
      </c>
      <c r="B607" t="s">
        <v>5</v>
      </c>
      <c r="C607">
        <v>2041</v>
      </c>
      <c r="D607">
        <v>19881337000</v>
      </c>
    </row>
    <row r="608" spans="1:4" x14ac:dyDescent="0.55000000000000004">
      <c r="A608" t="s">
        <v>21</v>
      </c>
      <c r="B608" t="s">
        <v>5</v>
      </c>
      <c r="C608">
        <v>2042</v>
      </c>
      <c r="D608">
        <v>19245870000</v>
      </c>
    </row>
    <row r="609" spans="1:4" x14ac:dyDescent="0.55000000000000004">
      <c r="A609" t="s">
        <v>21</v>
      </c>
      <c r="B609" t="s">
        <v>5</v>
      </c>
      <c r="C609">
        <v>2043</v>
      </c>
      <c r="D609">
        <v>18623197000</v>
      </c>
    </row>
    <row r="610" spans="1:4" x14ac:dyDescent="0.55000000000000004">
      <c r="A610" t="s">
        <v>21</v>
      </c>
      <c r="B610" t="s">
        <v>5</v>
      </c>
      <c r="C610">
        <v>2044</v>
      </c>
      <c r="D610">
        <v>18013686000</v>
      </c>
    </row>
    <row r="611" spans="1:4" x14ac:dyDescent="0.55000000000000004">
      <c r="A611" t="s">
        <v>21</v>
      </c>
      <c r="B611" t="s">
        <v>5</v>
      </c>
      <c r="C611">
        <v>2045</v>
      </c>
      <c r="D611">
        <v>17417630000</v>
      </c>
    </row>
    <row r="612" spans="1:4" x14ac:dyDescent="0.55000000000000004">
      <c r="A612" t="s">
        <v>21</v>
      </c>
      <c r="B612" t="s">
        <v>5</v>
      </c>
      <c r="C612">
        <v>2046</v>
      </c>
      <c r="D612">
        <v>16835253000</v>
      </c>
    </row>
    <row r="613" spans="1:4" x14ac:dyDescent="0.55000000000000004">
      <c r="A613" t="s">
        <v>21</v>
      </c>
      <c r="B613" t="s">
        <v>5</v>
      </c>
      <c r="C613">
        <v>2047</v>
      </c>
      <c r="D613">
        <v>16266723000</v>
      </c>
    </row>
    <row r="614" spans="1:4" x14ac:dyDescent="0.55000000000000004">
      <c r="A614" t="s">
        <v>21</v>
      </c>
      <c r="B614" t="s">
        <v>5</v>
      </c>
      <c r="C614">
        <v>2048</v>
      </c>
      <c r="D614">
        <v>15712160000</v>
      </c>
    </row>
    <row r="615" spans="1:4" x14ac:dyDescent="0.55000000000000004">
      <c r="A615" t="s">
        <v>21</v>
      </c>
      <c r="B615" t="s">
        <v>5</v>
      </c>
      <c r="C615">
        <v>2049</v>
      </c>
      <c r="D615">
        <v>15171627000</v>
      </c>
    </row>
    <row r="616" spans="1:4" x14ac:dyDescent="0.55000000000000004">
      <c r="A616" t="s">
        <v>21</v>
      </c>
      <c r="B616" t="s">
        <v>5</v>
      </c>
      <c r="C616">
        <v>2050</v>
      </c>
      <c r="D616">
        <v>14645149000</v>
      </c>
    </row>
    <row r="617" spans="1:4" x14ac:dyDescent="0.55000000000000004">
      <c r="A617" t="s">
        <v>21</v>
      </c>
      <c r="B617" t="s">
        <v>5</v>
      </c>
      <c r="C617">
        <v>2051</v>
      </c>
      <c r="D617">
        <v>14132705000</v>
      </c>
    </row>
    <row r="618" spans="1:4" x14ac:dyDescent="0.55000000000000004">
      <c r="A618" t="s">
        <v>21</v>
      </c>
      <c r="B618" t="s">
        <v>5</v>
      </c>
      <c r="C618">
        <v>2052</v>
      </c>
      <c r="D618">
        <v>13634249000</v>
      </c>
    </row>
    <row r="619" spans="1:4" x14ac:dyDescent="0.55000000000000004">
      <c r="A619" t="s">
        <v>21</v>
      </c>
      <c r="B619" t="s">
        <v>5</v>
      </c>
      <c r="C619">
        <v>2053</v>
      </c>
      <c r="D619">
        <v>13149694000</v>
      </c>
    </row>
    <row r="620" spans="1:4" x14ac:dyDescent="0.55000000000000004">
      <c r="A620" t="s">
        <v>21</v>
      </c>
      <c r="B620" t="s">
        <v>5</v>
      </c>
      <c r="C620">
        <v>2054</v>
      </c>
      <c r="D620">
        <v>12678928000</v>
      </c>
    </row>
    <row r="621" spans="1:4" x14ac:dyDescent="0.55000000000000004">
      <c r="A621" t="s">
        <v>21</v>
      </c>
      <c r="B621" t="s">
        <v>5</v>
      </c>
      <c r="C621">
        <v>2055</v>
      </c>
      <c r="D621">
        <v>12221814000</v>
      </c>
    </row>
    <row r="622" spans="1:4" x14ac:dyDescent="0.55000000000000004">
      <c r="A622" t="s">
        <v>21</v>
      </c>
      <c r="B622" t="s">
        <v>5</v>
      </c>
      <c r="C622">
        <v>2056</v>
      </c>
      <c r="D622">
        <v>11778193000</v>
      </c>
    </row>
    <row r="623" spans="1:4" x14ac:dyDescent="0.55000000000000004">
      <c r="A623" t="s">
        <v>21</v>
      </c>
      <c r="B623" t="s">
        <v>5</v>
      </c>
      <c r="C623">
        <v>2057</v>
      </c>
      <c r="D623">
        <v>11347885000</v>
      </c>
    </row>
    <row r="624" spans="1:4" x14ac:dyDescent="0.55000000000000004">
      <c r="A624" t="s">
        <v>21</v>
      </c>
      <c r="B624" t="s">
        <v>5</v>
      </c>
      <c r="C624">
        <v>2058</v>
      </c>
      <c r="D624">
        <v>10930693000</v>
      </c>
    </row>
    <row r="625" spans="1:4" x14ac:dyDescent="0.55000000000000004">
      <c r="A625" t="s">
        <v>21</v>
      </c>
      <c r="B625" t="s">
        <v>5</v>
      </c>
      <c r="C625">
        <v>2059</v>
      </c>
      <c r="D625">
        <v>10526408000</v>
      </c>
    </row>
    <row r="626" spans="1:4" x14ac:dyDescent="0.55000000000000004">
      <c r="A626" t="s">
        <v>21</v>
      </c>
      <c r="B626" t="s">
        <v>5</v>
      </c>
      <c r="C626">
        <v>2060</v>
      </c>
      <c r="D626">
        <v>10134801000</v>
      </c>
    </row>
    <row r="627" spans="1:4" x14ac:dyDescent="0.55000000000000004">
      <c r="A627" t="s">
        <v>21</v>
      </c>
      <c r="B627" t="s">
        <v>5</v>
      </c>
      <c r="C627">
        <v>2061</v>
      </c>
      <c r="D627">
        <v>9755642000</v>
      </c>
    </row>
    <row r="628" spans="1:4" x14ac:dyDescent="0.55000000000000004">
      <c r="A628" t="s">
        <v>21</v>
      </c>
      <c r="B628" t="s">
        <v>5</v>
      </c>
      <c r="C628">
        <v>2062</v>
      </c>
      <c r="D628">
        <v>9388683000</v>
      </c>
    </row>
    <row r="629" spans="1:4" x14ac:dyDescent="0.55000000000000004">
      <c r="A629" t="s">
        <v>21</v>
      </c>
      <c r="B629" t="s">
        <v>5</v>
      </c>
      <c r="C629">
        <v>2063</v>
      </c>
      <c r="D629">
        <v>9033673000</v>
      </c>
    </row>
    <row r="630" spans="1:4" x14ac:dyDescent="0.55000000000000004">
      <c r="A630" t="s">
        <v>21</v>
      </c>
      <c r="B630" t="s">
        <v>5</v>
      </c>
      <c r="C630">
        <v>2064</v>
      </c>
      <c r="D630">
        <v>8690350000</v>
      </c>
    </row>
    <row r="631" spans="1:4" x14ac:dyDescent="0.55000000000000004">
      <c r="A631" t="s">
        <v>21</v>
      </c>
      <c r="B631" t="s">
        <v>5</v>
      </c>
      <c r="C631">
        <v>2065</v>
      </c>
      <c r="D631">
        <v>8358455000</v>
      </c>
    </row>
    <row r="632" spans="1:4" x14ac:dyDescent="0.55000000000000004">
      <c r="A632" t="s">
        <v>21</v>
      </c>
      <c r="B632" t="s">
        <v>5</v>
      </c>
      <c r="C632">
        <v>2066</v>
      </c>
      <c r="D632">
        <v>8037718000</v>
      </c>
    </row>
    <row r="633" spans="1:4" x14ac:dyDescent="0.55000000000000004">
      <c r="A633" t="s">
        <v>21</v>
      </c>
      <c r="B633" t="s">
        <v>5</v>
      </c>
      <c r="C633">
        <v>2067</v>
      </c>
      <c r="D633">
        <v>7727869000</v>
      </c>
    </row>
    <row r="634" spans="1:4" x14ac:dyDescent="0.55000000000000004">
      <c r="A634" t="s">
        <v>21</v>
      </c>
      <c r="B634" t="s">
        <v>5</v>
      </c>
      <c r="C634">
        <v>2068</v>
      </c>
      <c r="D634">
        <v>7428637000</v>
      </c>
    </row>
    <row r="635" spans="1:4" x14ac:dyDescent="0.55000000000000004">
      <c r="A635" t="s">
        <v>21</v>
      </c>
      <c r="B635" t="s">
        <v>5</v>
      </c>
      <c r="C635">
        <v>2069</v>
      </c>
      <c r="D635">
        <v>7139748400</v>
      </c>
    </row>
    <row r="636" spans="1:4" x14ac:dyDescent="0.55000000000000004">
      <c r="A636" t="s">
        <v>21</v>
      </c>
      <c r="B636" t="s">
        <v>5</v>
      </c>
      <c r="C636">
        <v>2070</v>
      </c>
      <c r="D636">
        <v>6860930000</v>
      </c>
    </row>
    <row r="637" spans="1:4" x14ac:dyDescent="0.55000000000000004">
      <c r="A637" t="s">
        <v>21</v>
      </c>
      <c r="B637" t="s">
        <v>5</v>
      </c>
      <c r="C637">
        <v>2071</v>
      </c>
      <c r="D637">
        <v>6591910000</v>
      </c>
    </row>
    <row r="638" spans="1:4" x14ac:dyDescent="0.55000000000000004">
      <c r="A638" t="s">
        <v>21</v>
      </c>
      <c r="B638" t="s">
        <v>5</v>
      </c>
      <c r="C638">
        <v>2072</v>
      </c>
      <c r="D638">
        <v>6332419000</v>
      </c>
    </row>
    <row r="639" spans="1:4" x14ac:dyDescent="0.55000000000000004">
      <c r="A639" t="s">
        <v>21</v>
      </c>
      <c r="B639" t="s">
        <v>5</v>
      </c>
      <c r="C639">
        <v>2073</v>
      </c>
      <c r="D639">
        <v>6082188300</v>
      </c>
    </row>
    <row r="640" spans="1:4" x14ac:dyDescent="0.55000000000000004">
      <c r="A640" t="s">
        <v>21</v>
      </c>
      <c r="B640" t="s">
        <v>5</v>
      </c>
      <c r="C640">
        <v>2074</v>
      </c>
      <c r="D640">
        <v>5840949000</v>
      </c>
    </row>
    <row r="641" spans="1:4" x14ac:dyDescent="0.55000000000000004">
      <c r="A641" t="s">
        <v>21</v>
      </c>
      <c r="B641" t="s">
        <v>5</v>
      </c>
      <c r="C641">
        <v>2075</v>
      </c>
      <c r="D641">
        <v>5608441000</v>
      </c>
    </row>
    <row r="642" spans="1:4" x14ac:dyDescent="0.55000000000000004">
      <c r="A642" t="s">
        <v>21</v>
      </c>
      <c r="B642" t="s">
        <v>5</v>
      </c>
      <c r="C642">
        <v>2076</v>
      </c>
      <c r="D642">
        <v>5384402000</v>
      </c>
    </row>
    <row r="643" spans="1:4" x14ac:dyDescent="0.55000000000000004">
      <c r="A643" t="s">
        <v>21</v>
      </c>
      <c r="B643" t="s">
        <v>5</v>
      </c>
      <c r="C643">
        <v>2077</v>
      </c>
      <c r="D643">
        <v>5168576000</v>
      </c>
    </row>
    <row r="644" spans="1:4" x14ac:dyDescent="0.55000000000000004">
      <c r="A644" t="s">
        <v>21</v>
      </c>
      <c r="B644" t="s">
        <v>5</v>
      </c>
      <c r="C644">
        <v>2078</v>
      </c>
      <c r="D644">
        <v>4960712000</v>
      </c>
    </row>
    <row r="645" spans="1:4" x14ac:dyDescent="0.55000000000000004">
      <c r="A645" t="s">
        <v>21</v>
      </c>
      <c r="B645" t="s">
        <v>5</v>
      </c>
      <c r="C645">
        <v>2079</v>
      </c>
      <c r="D645">
        <v>4760560000</v>
      </c>
    </row>
    <row r="646" spans="1:4" x14ac:dyDescent="0.55000000000000004">
      <c r="A646" t="s">
        <v>21</v>
      </c>
      <c r="B646" t="s">
        <v>5</v>
      </c>
      <c r="C646">
        <v>2080</v>
      </c>
      <c r="D646">
        <v>4567877600</v>
      </c>
    </row>
    <row r="647" spans="1:4" x14ac:dyDescent="0.55000000000000004">
      <c r="A647" t="s">
        <v>21</v>
      </c>
      <c r="B647" t="s">
        <v>5</v>
      </c>
      <c r="C647">
        <v>2081</v>
      </c>
      <c r="D647">
        <v>4382424600</v>
      </c>
    </row>
    <row r="648" spans="1:4" x14ac:dyDescent="0.55000000000000004">
      <c r="A648" t="s">
        <v>21</v>
      </c>
      <c r="B648" t="s">
        <v>5</v>
      </c>
      <c r="C648">
        <v>2082</v>
      </c>
      <c r="D648">
        <v>4203969000</v>
      </c>
    </row>
    <row r="649" spans="1:4" x14ac:dyDescent="0.55000000000000004">
      <c r="A649" t="s">
        <v>21</v>
      </c>
      <c r="B649" t="s">
        <v>5</v>
      </c>
      <c r="C649">
        <v>2083</v>
      </c>
      <c r="D649">
        <v>4032279000</v>
      </c>
    </row>
    <row r="650" spans="1:4" x14ac:dyDescent="0.55000000000000004">
      <c r="A650" t="s">
        <v>21</v>
      </c>
      <c r="B650" t="s">
        <v>5</v>
      </c>
      <c r="C650">
        <v>2084</v>
      </c>
      <c r="D650">
        <v>3867132000</v>
      </c>
    </row>
    <row r="651" spans="1:4" x14ac:dyDescent="0.55000000000000004">
      <c r="A651" t="s">
        <v>21</v>
      </c>
      <c r="B651" t="s">
        <v>5</v>
      </c>
      <c r="C651">
        <v>2085</v>
      </c>
      <c r="D651">
        <v>3708309000</v>
      </c>
    </row>
    <row r="652" spans="1:4" x14ac:dyDescent="0.55000000000000004">
      <c r="A652" t="s">
        <v>21</v>
      </c>
      <c r="B652" t="s">
        <v>5</v>
      </c>
      <c r="C652">
        <v>2086</v>
      </c>
      <c r="D652">
        <v>3555595000</v>
      </c>
    </row>
    <row r="653" spans="1:4" x14ac:dyDescent="0.55000000000000004">
      <c r="A653" t="s">
        <v>21</v>
      </c>
      <c r="B653" t="s">
        <v>5</v>
      </c>
      <c r="C653">
        <v>2087</v>
      </c>
      <c r="D653">
        <v>3408782800</v>
      </c>
    </row>
    <row r="654" spans="1:4" x14ac:dyDescent="0.55000000000000004">
      <c r="A654" t="s">
        <v>21</v>
      </c>
      <c r="B654" t="s">
        <v>5</v>
      </c>
      <c r="C654">
        <v>2088</v>
      </c>
      <c r="D654">
        <v>3267669000</v>
      </c>
    </row>
    <row r="655" spans="1:4" x14ac:dyDescent="0.55000000000000004">
      <c r="A655" t="s">
        <v>21</v>
      </c>
      <c r="B655" t="s">
        <v>5</v>
      </c>
      <c r="C655">
        <v>2089</v>
      </c>
      <c r="D655">
        <v>3132056000</v>
      </c>
    </row>
    <row r="656" spans="1:4" x14ac:dyDescent="0.55000000000000004">
      <c r="A656" t="s">
        <v>21</v>
      </c>
      <c r="B656" t="s">
        <v>5</v>
      </c>
      <c r="C656">
        <v>2090</v>
      </c>
      <c r="D656">
        <v>3001750000</v>
      </c>
    </row>
    <row r="657" spans="1:4" x14ac:dyDescent="0.55000000000000004">
      <c r="A657" t="s">
        <v>21</v>
      </c>
      <c r="B657" t="s">
        <v>5</v>
      </c>
      <c r="C657">
        <v>2091</v>
      </c>
      <c r="D657">
        <v>2876565000</v>
      </c>
    </row>
    <row r="658" spans="1:4" x14ac:dyDescent="0.55000000000000004">
      <c r="A658" t="s">
        <v>21</v>
      </c>
      <c r="B658" t="s">
        <v>5</v>
      </c>
      <c r="C658">
        <v>2092</v>
      </c>
      <c r="D658">
        <v>2756318200</v>
      </c>
    </row>
    <row r="659" spans="1:4" x14ac:dyDescent="0.55000000000000004">
      <c r="A659" t="s">
        <v>21</v>
      </c>
      <c r="B659" t="s">
        <v>5</v>
      </c>
      <c r="C659">
        <v>2093</v>
      </c>
      <c r="D659">
        <v>2640832000</v>
      </c>
    </row>
    <row r="660" spans="1:4" x14ac:dyDescent="0.55000000000000004">
      <c r="A660" t="s">
        <v>21</v>
      </c>
      <c r="B660" t="s">
        <v>5</v>
      </c>
      <c r="C660">
        <v>2094</v>
      </c>
      <c r="D660">
        <v>2529936100</v>
      </c>
    </row>
    <row r="661" spans="1:4" x14ac:dyDescent="0.55000000000000004">
      <c r="A661" t="s">
        <v>21</v>
      </c>
      <c r="B661" t="s">
        <v>5</v>
      </c>
      <c r="C661">
        <v>2095</v>
      </c>
      <c r="D661">
        <v>2423463200</v>
      </c>
    </row>
    <row r="662" spans="1:4" x14ac:dyDescent="0.55000000000000004">
      <c r="A662" t="s">
        <v>21</v>
      </c>
      <c r="B662" t="s">
        <v>5</v>
      </c>
      <c r="C662">
        <v>2096</v>
      </c>
      <c r="D662">
        <v>2321252000</v>
      </c>
    </row>
    <row r="663" spans="1:4" x14ac:dyDescent="0.55000000000000004">
      <c r="A663" t="s">
        <v>21</v>
      </c>
      <c r="B663" t="s">
        <v>5</v>
      </c>
      <c r="C663">
        <v>2097</v>
      </c>
      <c r="D663">
        <v>2223144000</v>
      </c>
    </row>
    <row r="664" spans="1:4" x14ac:dyDescent="0.55000000000000004">
      <c r="A664" t="s">
        <v>21</v>
      </c>
      <c r="B664" t="s">
        <v>5</v>
      </c>
      <c r="C664">
        <v>2098</v>
      </c>
      <c r="D664">
        <v>2128990000</v>
      </c>
    </row>
    <row r="665" spans="1:4" x14ac:dyDescent="0.55000000000000004">
      <c r="A665" t="s">
        <v>21</v>
      </c>
      <c r="B665" t="s">
        <v>5</v>
      </c>
      <c r="C665">
        <v>2099</v>
      </c>
      <c r="D665">
        <v>2038640000</v>
      </c>
    </row>
    <row r="666" spans="1:4" x14ac:dyDescent="0.55000000000000004">
      <c r="A666" t="s">
        <v>21</v>
      </c>
      <c r="B666" t="s">
        <v>5</v>
      </c>
      <c r="C666">
        <v>2100</v>
      </c>
      <c r="D666">
        <v>1951954000</v>
      </c>
    </row>
    <row r="667" spans="1:4" x14ac:dyDescent="0.55000000000000004">
      <c r="A667" t="s">
        <v>22</v>
      </c>
      <c r="B667" t="s">
        <v>5</v>
      </c>
      <c r="C667">
        <v>2005</v>
      </c>
      <c r="D667">
        <v>34412600000</v>
      </c>
    </row>
    <row r="668" spans="1:4" x14ac:dyDescent="0.55000000000000004">
      <c r="A668" t="s">
        <v>22</v>
      </c>
      <c r="B668" t="s">
        <v>5</v>
      </c>
      <c r="C668">
        <v>2006</v>
      </c>
      <c r="D668">
        <v>35371463000</v>
      </c>
    </row>
    <row r="669" spans="1:4" x14ac:dyDescent="0.55000000000000004">
      <c r="A669" t="s">
        <v>22</v>
      </c>
      <c r="B669" t="s">
        <v>5</v>
      </c>
      <c r="C669">
        <v>2007</v>
      </c>
      <c r="D669">
        <v>36134290000</v>
      </c>
    </row>
    <row r="670" spans="1:4" x14ac:dyDescent="0.55000000000000004">
      <c r="A670" t="s">
        <v>22</v>
      </c>
      <c r="B670" t="s">
        <v>5</v>
      </c>
      <c r="C670">
        <v>2008</v>
      </c>
      <c r="D670">
        <v>36719055000</v>
      </c>
    </row>
    <row r="671" spans="1:4" x14ac:dyDescent="0.55000000000000004">
      <c r="A671" t="s">
        <v>22</v>
      </c>
      <c r="B671" t="s">
        <v>5</v>
      </c>
      <c r="C671">
        <v>2009</v>
      </c>
      <c r="D671">
        <v>37142376000</v>
      </c>
    </row>
    <row r="672" spans="1:4" x14ac:dyDescent="0.55000000000000004">
      <c r="A672" t="s">
        <v>22</v>
      </c>
      <c r="B672" t="s">
        <v>5</v>
      </c>
      <c r="C672">
        <v>2010</v>
      </c>
      <c r="D672">
        <v>37419620000</v>
      </c>
    </row>
    <row r="673" spans="1:4" x14ac:dyDescent="0.55000000000000004">
      <c r="A673" t="s">
        <v>22</v>
      </c>
      <c r="B673" t="s">
        <v>5</v>
      </c>
      <c r="C673">
        <v>2011</v>
      </c>
      <c r="D673">
        <v>37564970000</v>
      </c>
    </row>
    <row r="674" spans="1:4" x14ac:dyDescent="0.55000000000000004">
      <c r="A674" t="s">
        <v>22</v>
      </c>
      <c r="B674" t="s">
        <v>5</v>
      </c>
      <c r="C674">
        <v>2012</v>
      </c>
      <c r="D674">
        <v>37591536000</v>
      </c>
    </row>
    <row r="675" spans="1:4" x14ac:dyDescent="0.55000000000000004">
      <c r="A675" t="s">
        <v>22</v>
      </c>
      <c r="B675" t="s">
        <v>5</v>
      </c>
      <c r="C675">
        <v>2013</v>
      </c>
      <c r="D675">
        <v>37511418000</v>
      </c>
    </row>
    <row r="676" spans="1:4" x14ac:dyDescent="0.55000000000000004">
      <c r="A676" t="s">
        <v>22</v>
      </c>
      <c r="B676" t="s">
        <v>5</v>
      </c>
      <c r="C676">
        <v>2014</v>
      </c>
      <c r="D676">
        <v>37335757000</v>
      </c>
    </row>
    <row r="677" spans="1:4" x14ac:dyDescent="0.55000000000000004">
      <c r="A677" t="s">
        <v>22</v>
      </c>
      <c r="B677" t="s">
        <v>5</v>
      </c>
      <c r="C677">
        <v>2015</v>
      </c>
      <c r="D677">
        <v>37074825000</v>
      </c>
    </row>
    <row r="678" spans="1:4" x14ac:dyDescent="0.55000000000000004">
      <c r="A678" t="s">
        <v>22</v>
      </c>
      <c r="B678" t="s">
        <v>5</v>
      </c>
      <c r="C678">
        <v>2016</v>
      </c>
      <c r="D678">
        <v>36738077000</v>
      </c>
    </row>
    <row r="679" spans="1:4" x14ac:dyDescent="0.55000000000000004">
      <c r="A679" t="s">
        <v>22</v>
      </c>
      <c r="B679" t="s">
        <v>5</v>
      </c>
      <c r="C679">
        <v>2017</v>
      </c>
      <c r="D679">
        <v>36334207000</v>
      </c>
    </row>
    <row r="680" spans="1:4" x14ac:dyDescent="0.55000000000000004">
      <c r="A680" t="s">
        <v>22</v>
      </c>
      <c r="B680" t="s">
        <v>5</v>
      </c>
      <c r="C680">
        <v>2018</v>
      </c>
      <c r="D680">
        <v>35871207000</v>
      </c>
    </row>
    <row r="681" spans="1:4" x14ac:dyDescent="0.55000000000000004">
      <c r="A681" t="s">
        <v>22</v>
      </c>
      <c r="B681" t="s">
        <v>5</v>
      </c>
      <c r="C681">
        <v>2019</v>
      </c>
      <c r="D681">
        <v>35356420000</v>
      </c>
    </row>
    <row r="682" spans="1:4" x14ac:dyDescent="0.55000000000000004">
      <c r="A682" t="s">
        <v>22</v>
      </c>
      <c r="B682" t="s">
        <v>5</v>
      </c>
      <c r="C682">
        <v>2020</v>
      </c>
      <c r="D682">
        <v>34796560000</v>
      </c>
    </row>
    <row r="683" spans="1:4" x14ac:dyDescent="0.55000000000000004">
      <c r="A683" t="s">
        <v>22</v>
      </c>
      <c r="B683" t="s">
        <v>5</v>
      </c>
      <c r="C683">
        <v>2021</v>
      </c>
      <c r="D683">
        <v>34197803000</v>
      </c>
    </row>
    <row r="684" spans="1:4" x14ac:dyDescent="0.55000000000000004">
      <c r="A684" t="s">
        <v>22</v>
      </c>
      <c r="B684" t="s">
        <v>5</v>
      </c>
      <c r="C684">
        <v>2022</v>
      </c>
      <c r="D684">
        <v>33565784000</v>
      </c>
    </row>
    <row r="685" spans="1:4" x14ac:dyDescent="0.55000000000000004">
      <c r="A685" t="s">
        <v>22</v>
      </c>
      <c r="B685" t="s">
        <v>5</v>
      </c>
      <c r="C685">
        <v>2023</v>
      </c>
      <c r="D685">
        <v>32905662000</v>
      </c>
    </row>
    <row r="686" spans="1:4" x14ac:dyDescent="0.55000000000000004">
      <c r="A686" t="s">
        <v>22</v>
      </c>
      <c r="B686" t="s">
        <v>5</v>
      </c>
      <c r="C686">
        <v>2024</v>
      </c>
      <c r="D686">
        <v>32222134000</v>
      </c>
    </row>
    <row r="687" spans="1:4" x14ac:dyDescent="0.55000000000000004">
      <c r="A687" t="s">
        <v>22</v>
      </c>
      <c r="B687" t="s">
        <v>5</v>
      </c>
      <c r="C687">
        <v>2025</v>
      </c>
      <c r="D687">
        <v>31519492000</v>
      </c>
    </row>
    <row r="688" spans="1:4" x14ac:dyDescent="0.55000000000000004">
      <c r="A688" t="s">
        <v>22</v>
      </c>
      <c r="B688" t="s">
        <v>5</v>
      </c>
      <c r="C688">
        <v>2026</v>
      </c>
      <c r="D688">
        <v>30801637000</v>
      </c>
    </row>
    <row r="689" spans="1:4" x14ac:dyDescent="0.55000000000000004">
      <c r="A689" t="s">
        <v>22</v>
      </c>
      <c r="B689" t="s">
        <v>5</v>
      </c>
      <c r="C689">
        <v>2027</v>
      </c>
      <c r="D689">
        <v>30072111000</v>
      </c>
    </row>
    <row r="690" spans="1:4" x14ac:dyDescent="0.55000000000000004">
      <c r="A690" t="s">
        <v>22</v>
      </c>
      <c r="B690" t="s">
        <v>5</v>
      </c>
      <c r="C690">
        <v>2028</v>
      </c>
      <c r="D690">
        <v>29334127000</v>
      </c>
    </row>
    <row r="691" spans="1:4" x14ac:dyDescent="0.55000000000000004">
      <c r="A691" t="s">
        <v>22</v>
      </c>
      <c r="B691" t="s">
        <v>5</v>
      </c>
      <c r="C691">
        <v>2029</v>
      </c>
      <c r="D691">
        <v>28590594000</v>
      </c>
    </row>
    <row r="692" spans="1:4" x14ac:dyDescent="0.55000000000000004">
      <c r="A692" t="s">
        <v>22</v>
      </c>
      <c r="B692" t="s">
        <v>5</v>
      </c>
      <c r="C692">
        <v>2030</v>
      </c>
      <c r="D692">
        <v>27844133000</v>
      </c>
    </row>
    <row r="693" spans="1:4" x14ac:dyDescent="0.55000000000000004">
      <c r="A693" t="s">
        <v>22</v>
      </c>
      <c r="B693" t="s">
        <v>5</v>
      </c>
      <c r="C693">
        <v>2031</v>
      </c>
      <c r="D693">
        <v>27097113000</v>
      </c>
    </row>
    <row r="694" spans="1:4" x14ac:dyDescent="0.55000000000000004">
      <c r="A694" t="s">
        <v>22</v>
      </c>
      <c r="B694" t="s">
        <v>5</v>
      </c>
      <c r="C694">
        <v>2032</v>
      </c>
      <c r="D694">
        <v>26351655000</v>
      </c>
    </row>
    <row r="695" spans="1:4" x14ac:dyDescent="0.55000000000000004">
      <c r="A695" t="s">
        <v>22</v>
      </c>
      <c r="B695" t="s">
        <v>5</v>
      </c>
      <c r="C695">
        <v>2033</v>
      </c>
      <c r="D695">
        <v>25609658000</v>
      </c>
    </row>
    <row r="696" spans="1:4" x14ac:dyDescent="0.55000000000000004">
      <c r="A696" t="s">
        <v>22</v>
      </c>
      <c r="B696" t="s">
        <v>5</v>
      </c>
      <c r="C696">
        <v>2034</v>
      </c>
      <c r="D696">
        <v>24872827000</v>
      </c>
    </row>
    <row r="697" spans="1:4" x14ac:dyDescent="0.55000000000000004">
      <c r="A697" t="s">
        <v>22</v>
      </c>
      <c r="B697" t="s">
        <v>5</v>
      </c>
      <c r="C697">
        <v>2035</v>
      </c>
      <c r="D697">
        <v>24142666000</v>
      </c>
    </row>
    <row r="698" spans="1:4" x14ac:dyDescent="0.55000000000000004">
      <c r="A698" t="s">
        <v>22</v>
      </c>
      <c r="B698" t="s">
        <v>5</v>
      </c>
      <c r="C698">
        <v>2036</v>
      </c>
      <c r="D698">
        <v>23420510000</v>
      </c>
    </row>
    <row r="699" spans="1:4" x14ac:dyDescent="0.55000000000000004">
      <c r="A699" t="s">
        <v>22</v>
      </c>
      <c r="B699" t="s">
        <v>5</v>
      </c>
      <c r="C699">
        <v>2037</v>
      </c>
      <c r="D699">
        <v>22707538000</v>
      </c>
    </row>
    <row r="700" spans="1:4" x14ac:dyDescent="0.55000000000000004">
      <c r="A700" t="s">
        <v>22</v>
      </c>
      <c r="B700" t="s">
        <v>5</v>
      </c>
      <c r="C700">
        <v>2038</v>
      </c>
      <c r="D700">
        <v>22004783000</v>
      </c>
    </row>
    <row r="701" spans="1:4" x14ac:dyDescent="0.55000000000000004">
      <c r="A701" t="s">
        <v>22</v>
      </c>
      <c r="B701" t="s">
        <v>5</v>
      </c>
      <c r="C701">
        <v>2039</v>
      </c>
      <c r="D701">
        <v>21313140000</v>
      </c>
    </row>
    <row r="702" spans="1:4" x14ac:dyDescent="0.55000000000000004">
      <c r="A702" t="s">
        <v>22</v>
      </c>
      <c r="B702" t="s">
        <v>5</v>
      </c>
      <c r="C702">
        <v>2040</v>
      </c>
      <c r="D702">
        <v>20633387000</v>
      </c>
    </row>
    <row r="703" spans="1:4" x14ac:dyDescent="0.55000000000000004">
      <c r="A703" t="s">
        <v>22</v>
      </c>
      <c r="B703" t="s">
        <v>5</v>
      </c>
      <c r="C703">
        <v>2041</v>
      </c>
      <c r="D703">
        <v>19966181000</v>
      </c>
    </row>
    <row r="704" spans="1:4" x14ac:dyDescent="0.55000000000000004">
      <c r="A704" t="s">
        <v>22</v>
      </c>
      <c r="B704" t="s">
        <v>5</v>
      </c>
      <c r="C704">
        <v>2042</v>
      </c>
      <c r="D704">
        <v>19312087000</v>
      </c>
    </row>
    <row r="705" spans="1:4" x14ac:dyDescent="0.55000000000000004">
      <c r="A705" t="s">
        <v>22</v>
      </c>
      <c r="B705" t="s">
        <v>5</v>
      </c>
      <c r="C705">
        <v>2043</v>
      </c>
      <c r="D705">
        <v>18671569000</v>
      </c>
    </row>
    <row r="706" spans="1:4" x14ac:dyDescent="0.55000000000000004">
      <c r="A706" t="s">
        <v>22</v>
      </c>
      <c r="B706" t="s">
        <v>5</v>
      </c>
      <c r="C706">
        <v>2044</v>
      </c>
      <c r="D706">
        <v>18045010000</v>
      </c>
    </row>
    <row r="707" spans="1:4" x14ac:dyDescent="0.55000000000000004">
      <c r="A707" t="s">
        <v>22</v>
      </c>
      <c r="B707" t="s">
        <v>5</v>
      </c>
      <c r="C707">
        <v>2045</v>
      </c>
      <c r="D707">
        <v>17432711000</v>
      </c>
    </row>
    <row r="708" spans="1:4" x14ac:dyDescent="0.55000000000000004">
      <c r="A708" t="s">
        <v>22</v>
      </c>
      <c r="B708" t="s">
        <v>5</v>
      </c>
      <c r="C708">
        <v>2046</v>
      </c>
      <c r="D708">
        <v>16834906000</v>
      </c>
    </row>
    <row r="709" spans="1:4" x14ac:dyDescent="0.55000000000000004">
      <c r="A709" t="s">
        <v>22</v>
      </c>
      <c r="B709" t="s">
        <v>5</v>
      </c>
      <c r="C709">
        <v>2047</v>
      </c>
      <c r="D709">
        <v>16251765000</v>
      </c>
    </row>
    <row r="710" spans="1:4" x14ac:dyDescent="0.55000000000000004">
      <c r="A710" t="s">
        <v>22</v>
      </c>
      <c r="B710" t="s">
        <v>5</v>
      </c>
      <c r="C710">
        <v>2048</v>
      </c>
      <c r="D710">
        <v>15683398000</v>
      </c>
    </row>
    <row r="711" spans="1:4" x14ac:dyDescent="0.55000000000000004">
      <c r="A711" t="s">
        <v>22</v>
      </c>
      <c r="B711" t="s">
        <v>5</v>
      </c>
      <c r="C711">
        <v>2049</v>
      </c>
      <c r="D711">
        <v>15129863000</v>
      </c>
    </row>
    <row r="712" spans="1:4" x14ac:dyDescent="0.55000000000000004">
      <c r="A712" t="s">
        <v>22</v>
      </c>
      <c r="B712" t="s">
        <v>5</v>
      </c>
      <c r="C712">
        <v>2050</v>
      </c>
      <c r="D712">
        <v>14591174000</v>
      </c>
    </row>
    <row r="713" spans="1:4" x14ac:dyDescent="0.55000000000000004">
      <c r="A713" t="s">
        <v>22</v>
      </c>
      <c r="B713" t="s">
        <v>5</v>
      </c>
      <c r="C713">
        <v>2051</v>
      </c>
      <c r="D713">
        <v>14067298000</v>
      </c>
    </row>
    <row r="714" spans="1:4" x14ac:dyDescent="0.55000000000000004">
      <c r="A714" t="s">
        <v>22</v>
      </c>
      <c r="B714" t="s">
        <v>5</v>
      </c>
      <c r="C714">
        <v>2052</v>
      </c>
      <c r="D714">
        <v>13558170000</v>
      </c>
    </row>
    <row r="715" spans="1:4" x14ac:dyDescent="0.55000000000000004">
      <c r="A715" t="s">
        <v>22</v>
      </c>
      <c r="B715" t="s">
        <v>5</v>
      </c>
      <c r="C715">
        <v>2053</v>
      </c>
      <c r="D715">
        <v>13063682000</v>
      </c>
    </row>
    <row r="716" spans="1:4" x14ac:dyDescent="0.55000000000000004">
      <c r="A716" t="s">
        <v>22</v>
      </c>
      <c r="B716" t="s">
        <v>5</v>
      </c>
      <c r="C716">
        <v>2054</v>
      </c>
      <c r="D716">
        <v>12583710000</v>
      </c>
    </row>
    <row r="717" spans="1:4" x14ac:dyDescent="0.55000000000000004">
      <c r="A717" t="s">
        <v>22</v>
      </c>
      <c r="B717" t="s">
        <v>5</v>
      </c>
      <c r="C717">
        <v>2055</v>
      </c>
      <c r="D717">
        <v>12118090000</v>
      </c>
    </row>
    <row r="718" spans="1:4" x14ac:dyDescent="0.55000000000000004">
      <c r="A718" t="s">
        <v>22</v>
      </c>
      <c r="B718" t="s">
        <v>5</v>
      </c>
      <c r="C718">
        <v>2056</v>
      </c>
      <c r="D718">
        <v>11666640000</v>
      </c>
    </row>
    <row r="719" spans="1:4" x14ac:dyDescent="0.55000000000000004">
      <c r="A719" t="s">
        <v>22</v>
      </c>
      <c r="B719" t="s">
        <v>5</v>
      </c>
      <c r="C719">
        <v>2057</v>
      </c>
      <c r="D719">
        <v>11229159000</v>
      </c>
    </row>
    <row r="720" spans="1:4" x14ac:dyDescent="0.55000000000000004">
      <c r="A720" t="s">
        <v>22</v>
      </c>
      <c r="B720" t="s">
        <v>5</v>
      </c>
      <c r="C720">
        <v>2058</v>
      </c>
      <c r="D720">
        <v>10805425000</v>
      </c>
    </row>
    <row r="721" spans="1:4" x14ac:dyDescent="0.55000000000000004">
      <c r="A721" t="s">
        <v>22</v>
      </c>
      <c r="B721" t="s">
        <v>5</v>
      </c>
      <c r="C721">
        <v>2059</v>
      </c>
      <c r="D721">
        <v>10395203000</v>
      </c>
    </row>
    <row r="722" spans="1:4" x14ac:dyDescent="0.55000000000000004">
      <c r="A722" t="s">
        <v>22</v>
      </c>
      <c r="B722" t="s">
        <v>5</v>
      </c>
      <c r="C722">
        <v>2060</v>
      </c>
      <c r="D722">
        <v>9998244000</v>
      </c>
    </row>
    <row r="723" spans="1:4" x14ac:dyDescent="0.55000000000000004">
      <c r="A723" t="s">
        <v>22</v>
      </c>
      <c r="B723" t="s">
        <v>5</v>
      </c>
      <c r="C723">
        <v>2061</v>
      </c>
      <c r="D723">
        <v>9614287000</v>
      </c>
    </row>
    <row r="724" spans="1:4" x14ac:dyDescent="0.55000000000000004">
      <c r="A724" t="s">
        <v>22</v>
      </c>
      <c r="B724" t="s">
        <v>5</v>
      </c>
      <c r="C724">
        <v>2062</v>
      </c>
      <c r="D724">
        <v>9243060000</v>
      </c>
    </row>
    <row r="725" spans="1:4" x14ac:dyDescent="0.55000000000000004">
      <c r="A725" t="s">
        <v>22</v>
      </c>
      <c r="B725" t="s">
        <v>5</v>
      </c>
      <c r="C725">
        <v>2063</v>
      </c>
      <c r="D725">
        <v>8884290000</v>
      </c>
    </row>
    <row r="726" spans="1:4" x14ac:dyDescent="0.55000000000000004">
      <c r="A726" t="s">
        <v>22</v>
      </c>
      <c r="B726" t="s">
        <v>5</v>
      </c>
      <c r="C726">
        <v>2064</v>
      </c>
      <c r="D726">
        <v>8537692000</v>
      </c>
    </row>
    <row r="727" spans="1:4" x14ac:dyDescent="0.55000000000000004">
      <c r="A727" t="s">
        <v>22</v>
      </c>
      <c r="B727" t="s">
        <v>5</v>
      </c>
      <c r="C727">
        <v>2065</v>
      </c>
      <c r="D727">
        <v>8202977300</v>
      </c>
    </row>
    <row r="728" spans="1:4" x14ac:dyDescent="0.55000000000000004">
      <c r="A728" t="s">
        <v>22</v>
      </c>
      <c r="B728" t="s">
        <v>5</v>
      </c>
      <c r="C728">
        <v>2066</v>
      </c>
      <c r="D728">
        <v>7879854000</v>
      </c>
    </row>
    <row r="729" spans="1:4" x14ac:dyDescent="0.55000000000000004">
      <c r="A729" t="s">
        <v>22</v>
      </c>
      <c r="B729" t="s">
        <v>5</v>
      </c>
      <c r="C729">
        <v>2067</v>
      </c>
      <c r="D729">
        <v>7568030700</v>
      </c>
    </row>
    <row r="730" spans="1:4" x14ac:dyDescent="0.55000000000000004">
      <c r="A730" t="s">
        <v>22</v>
      </c>
      <c r="B730" t="s">
        <v>5</v>
      </c>
      <c r="C730">
        <v>2068</v>
      </c>
      <c r="D730">
        <v>7267212000</v>
      </c>
    </row>
    <row r="731" spans="1:4" x14ac:dyDescent="0.55000000000000004">
      <c r="A731" t="s">
        <v>22</v>
      </c>
      <c r="B731" t="s">
        <v>5</v>
      </c>
      <c r="C731">
        <v>2069</v>
      </c>
      <c r="D731">
        <v>6977101000</v>
      </c>
    </row>
    <row r="732" spans="1:4" x14ac:dyDescent="0.55000000000000004">
      <c r="A732" t="s">
        <v>22</v>
      </c>
      <c r="B732" t="s">
        <v>5</v>
      </c>
      <c r="C732">
        <v>2070</v>
      </c>
      <c r="D732">
        <v>6697406000</v>
      </c>
    </row>
    <row r="733" spans="1:4" x14ac:dyDescent="0.55000000000000004">
      <c r="A733" t="s">
        <v>22</v>
      </c>
      <c r="B733" t="s">
        <v>5</v>
      </c>
      <c r="C733">
        <v>2071</v>
      </c>
      <c r="D733">
        <v>6427832300</v>
      </c>
    </row>
    <row r="734" spans="1:4" x14ac:dyDescent="0.55000000000000004">
      <c r="A734" t="s">
        <v>22</v>
      </c>
      <c r="B734" t="s">
        <v>5</v>
      </c>
      <c r="C734">
        <v>2072</v>
      </c>
      <c r="D734">
        <v>6168089000</v>
      </c>
    </row>
    <row r="735" spans="1:4" x14ac:dyDescent="0.55000000000000004">
      <c r="A735" t="s">
        <v>22</v>
      </c>
      <c r="B735" t="s">
        <v>5</v>
      </c>
      <c r="C735">
        <v>2073</v>
      </c>
      <c r="D735">
        <v>5917888000</v>
      </c>
    </row>
    <row r="736" spans="1:4" x14ac:dyDescent="0.55000000000000004">
      <c r="A736" t="s">
        <v>22</v>
      </c>
      <c r="B736" t="s">
        <v>5</v>
      </c>
      <c r="C736">
        <v>2074</v>
      </c>
      <c r="D736">
        <v>5676944000</v>
      </c>
    </row>
    <row r="737" spans="1:4" x14ac:dyDescent="0.55000000000000004">
      <c r="A737" t="s">
        <v>22</v>
      </c>
      <c r="B737" t="s">
        <v>5</v>
      </c>
      <c r="C737">
        <v>2075</v>
      </c>
      <c r="D737">
        <v>5444975000</v>
      </c>
    </row>
    <row r="738" spans="1:4" x14ac:dyDescent="0.55000000000000004">
      <c r="A738" t="s">
        <v>22</v>
      </c>
      <c r="B738" t="s">
        <v>5</v>
      </c>
      <c r="C738">
        <v>2076</v>
      </c>
      <c r="D738">
        <v>5221704000</v>
      </c>
    </row>
    <row r="739" spans="1:4" x14ac:dyDescent="0.55000000000000004">
      <c r="A739" t="s">
        <v>22</v>
      </c>
      <c r="B739" t="s">
        <v>5</v>
      </c>
      <c r="C739">
        <v>2077</v>
      </c>
      <c r="D739">
        <v>5006856700</v>
      </c>
    </row>
    <row r="740" spans="1:4" x14ac:dyDescent="0.55000000000000004">
      <c r="A740" t="s">
        <v>22</v>
      </c>
      <c r="B740" t="s">
        <v>5</v>
      </c>
      <c r="C740">
        <v>2078</v>
      </c>
      <c r="D740">
        <v>4800166000</v>
      </c>
    </row>
    <row r="741" spans="1:4" x14ac:dyDescent="0.55000000000000004">
      <c r="A741" t="s">
        <v>22</v>
      </c>
      <c r="B741" t="s">
        <v>5</v>
      </c>
      <c r="C741">
        <v>2079</v>
      </c>
      <c r="D741">
        <v>4601368000</v>
      </c>
    </row>
    <row r="742" spans="1:4" x14ac:dyDescent="0.55000000000000004">
      <c r="A742" t="s">
        <v>22</v>
      </c>
      <c r="B742" t="s">
        <v>5</v>
      </c>
      <c r="C742">
        <v>2080</v>
      </c>
      <c r="D742">
        <v>4410203000</v>
      </c>
    </row>
    <row r="743" spans="1:4" x14ac:dyDescent="0.55000000000000004">
      <c r="A743" t="s">
        <v>22</v>
      </c>
      <c r="B743" t="s">
        <v>5</v>
      </c>
      <c r="C743">
        <v>2081</v>
      </c>
      <c r="D743">
        <v>4226418000</v>
      </c>
    </row>
    <row r="744" spans="1:4" x14ac:dyDescent="0.55000000000000004">
      <c r="A744" t="s">
        <v>22</v>
      </c>
      <c r="B744" t="s">
        <v>5</v>
      </c>
      <c r="C744">
        <v>2082</v>
      </c>
      <c r="D744">
        <v>4049767000</v>
      </c>
    </row>
    <row r="745" spans="1:4" x14ac:dyDescent="0.55000000000000004">
      <c r="A745" t="s">
        <v>22</v>
      </c>
      <c r="B745" t="s">
        <v>5</v>
      </c>
      <c r="C745">
        <v>2083</v>
      </c>
      <c r="D745">
        <v>3880007000</v>
      </c>
    </row>
    <row r="746" spans="1:4" x14ac:dyDescent="0.55000000000000004">
      <c r="A746" t="s">
        <v>22</v>
      </c>
      <c r="B746" t="s">
        <v>5</v>
      </c>
      <c r="C746">
        <v>2084</v>
      </c>
      <c r="D746">
        <v>3716902100</v>
      </c>
    </row>
    <row r="747" spans="1:4" x14ac:dyDescent="0.55000000000000004">
      <c r="A747" t="s">
        <v>22</v>
      </c>
      <c r="B747" t="s">
        <v>5</v>
      </c>
      <c r="C747">
        <v>2085</v>
      </c>
      <c r="D747">
        <v>3560221000</v>
      </c>
    </row>
    <row r="748" spans="1:4" x14ac:dyDescent="0.55000000000000004">
      <c r="A748" t="s">
        <v>22</v>
      </c>
      <c r="B748" t="s">
        <v>5</v>
      </c>
      <c r="C748">
        <v>2086</v>
      </c>
      <c r="D748">
        <v>3409740000</v>
      </c>
    </row>
    <row r="749" spans="1:4" x14ac:dyDescent="0.55000000000000004">
      <c r="A749" t="s">
        <v>22</v>
      </c>
      <c r="B749" t="s">
        <v>5</v>
      </c>
      <c r="C749">
        <v>2087</v>
      </c>
      <c r="D749">
        <v>3265240000</v>
      </c>
    </row>
    <row r="750" spans="1:4" x14ac:dyDescent="0.55000000000000004">
      <c r="A750" t="s">
        <v>22</v>
      </c>
      <c r="B750" t="s">
        <v>5</v>
      </c>
      <c r="C750">
        <v>2088</v>
      </c>
      <c r="D750">
        <v>3126508000</v>
      </c>
    </row>
    <row r="751" spans="1:4" x14ac:dyDescent="0.55000000000000004">
      <c r="A751" t="s">
        <v>22</v>
      </c>
      <c r="B751" t="s">
        <v>5</v>
      </c>
      <c r="C751">
        <v>2089</v>
      </c>
      <c r="D751">
        <v>2993336800</v>
      </c>
    </row>
    <row r="752" spans="1:4" x14ac:dyDescent="0.55000000000000004">
      <c r="A752" t="s">
        <v>22</v>
      </c>
      <c r="B752" t="s">
        <v>5</v>
      </c>
      <c r="C752">
        <v>2090</v>
      </c>
      <c r="D752">
        <v>2865526000</v>
      </c>
    </row>
    <row r="753" spans="1:4" x14ac:dyDescent="0.55000000000000004">
      <c r="A753" t="s">
        <v>22</v>
      </c>
      <c r="B753" t="s">
        <v>5</v>
      </c>
      <c r="C753">
        <v>2091</v>
      </c>
      <c r="D753">
        <v>2742880000</v>
      </c>
    </row>
    <row r="754" spans="1:4" x14ac:dyDescent="0.55000000000000004">
      <c r="A754" t="s">
        <v>22</v>
      </c>
      <c r="B754" t="s">
        <v>5</v>
      </c>
      <c r="C754">
        <v>2092</v>
      </c>
      <c r="D754">
        <v>2625207800</v>
      </c>
    </row>
    <row r="755" spans="1:4" x14ac:dyDescent="0.55000000000000004">
      <c r="A755" t="s">
        <v>22</v>
      </c>
      <c r="B755" t="s">
        <v>5</v>
      </c>
      <c r="C755">
        <v>2093</v>
      </c>
      <c r="D755">
        <v>2512327000</v>
      </c>
    </row>
    <row r="756" spans="1:4" x14ac:dyDescent="0.55000000000000004">
      <c r="A756" t="s">
        <v>22</v>
      </c>
      <c r="B756" t="s">
        <v>5</v>
      </c>
      <c r="C756">
        <v>2094</v>
      </c>
      <c r="D756">
        <v>2404057900</v>
      </c>
    </row>
    <row r="757" spans="1:4" x14ac:dyDescent="0.55000000000000004">
      <c r="A757" t="s">
        <v>22</v>
      </c>
      <c r="B757" t="s">
        <v>5</v>
      </c>
      <c r="C757">
        <v>2095</v>
      </c>
      <c r="D757">
        <v>2300228000</v>
      </c>
    </row>
    <row r="758" spans="1:4" x14ac:dyDescent="0.55000000000000004">
      <c r="A758" t="s">
        <v>22</v>
      </c>
      <c r="B758" t="s">
        <v>5</v>
      </c>
      <c r="C758">
        <v>2096</v>
      </c>
      <c r="D758">
        <v>2200671000</v>
      </c>
    </row>
    <row r="759" spans="1:4" x14ac:dyDescent="0.55000000000000004">
      <c r="A759" t="s">
        <v>22</v>
      </c>
      <c r="B759" t="s">
        <v>5</v>
      </c>
      <c r="C759">
        <v>2097</v>
      </c>
      <c r="D759">
        <v>2105222900</v>
      </c>
    </row>
    <row r="760" spans="1:4" x14ac:dyDescent="0.55000000000000004">
      <c r="A760" t="s">
        <v>22</v>
      </c>
      <c r="B760" t="s">
        <v>5</v>
      </c>
      <c r="C760">
        <v>2098</v>
      </c>
      <c r="D760">
        <v>2013727900</v>
      </c>
    </row>
    <row r="761" spans="1:4" x14ac:dyDescent="0.55000000000000004">
      <c r="A761" t="s">
        <v>22</v>
      </c>
      <c r="B761" t="s">
        <v>5</v>
      </c>
      <c r="C761">
        <v>2099</v>
      </c>
      <c r="D761">
        <v>1926033000</v>
      </c>
    </row>
    <row r="762" spans="1:4" x14ac:dyDescent="0.55000000000000004">
      <c r="A762" t="s">
        <v>22</v>
      </c>
      <c r="B762" t="s">
        <v>5</v>
      </c>
      <c r="C762">
        <v>2100</v>
      </c>
      <c r="D762">
        <v>1841993000</v>
      </c>
    </row>
    <row r="763" spans="1:4" x14ac:dyDescent="0.55000000000000004">
      <c r="A763" t="s">
        <v>23</v>
      </c>
      <c r="B763" t="s">
        <v>5</v>
      </c>
      <c r="C763">
        <v>2006</v>
      </c>
      <c r="D763">
        <v>35569635000</v>
      </c>
    </row>
    <row r="764" spans="1:4" x14ac:dyDescent="0.55000000000000004">
      <c r="A764" t="s">
        <v>23</v>
      </c>
      <c r="B764" t="s">
        <v>5</v>
      </c>
      <c r="C764">
        <v>2007</v>
      </c>
      <c r="D764">
        <v>36634542000</v>
      </c>
    </row>
    <row r="765" spans="1:4" x14ac:dyDescent="0.55000000000000004">
      <c r="A765" t="s">
        <v>23</v>
      </c>
      <c r="B765" t="s">
        <v>5</v>
      </c>
      <c r="C765">
        <v>2008</v>
      </c>
      <c r="D765">
        <v>37470450000</v>
      </c>
    </row>
    <row r="766" spans="1:4" x14ac:dyDescent="0.55000000000000004">
      <c r="A766" t="s">
        <v>23</v>
      </c>
      <c r="B766" t="s">
        <v>5</v>
      </c>
      <c r="C766">
        <v>2009</v>
      </c>
      <c r="D766">
        <v>38099575000</v>
      </c>
    </row>
    <row r="767" spans="1:4" x14ac:dyDescent="0.55000000000000004">
      <c r="A767" t="s">
        <v>23</v>
      </c>
      <c r="B767" t="s">
        <v>5</v>
      </c>
      <c r="C767">
        <v>2010</v>
      </c>
      <c r="D767">
        <v>38542356000</v>
      </c>
    </row>
    <row r="768" spans="1:4" x14ac:dyDescent="0.55000000000000004">
      <c r="A768" t="s">
        <v>23</v>
      </c>
      <c r="B768" t="s">
        <v>5</v>
      </c>
      <c r="C768">
        <v>2011</v>
      </c>
      <c r="D768">
        <v>38817608000</v>
      </c>
    </row>
    <row r="769" spans="1:4" x14ac:dyDescent="0.55000000000000004">
      <c r="A769" t="s">
        <v>23</v>
      </c>
      <c r="B769" t="s">
        <v>5</v>
      </c>
      <c r="C769">
        <v>2012</v>
      </c>
      <c r="D769">
        <v>38942614000</v>
      </c>
    </row>
    <row r="770" spans="1:4" x14ac:dyDescent="0.55000000000000004">
      <c r="A770" t="s">
        <v>23</v>
      </c>
      <c r="B770" t="s">
        <v>5</v>
      </c>
      <c r="C770">
        <v>2013</v>
      </c>
      <c r="D770">
        <v>38933254000</v>
      </c>
    </row>
    <row r="771" spans="1:4" x14ac:dyDescent="0.55000000000000004">
      <c r="A771" t="s">
        <v>23</v>
      </c>
      <c r="B771" t="s">
        <v>5</v>
      </c>
      <c r="C771">
        <v>2014</v>
      </c>
      <c r="D771">
        <v>38804115000</v>
      </c>
    </row>
    <row r="772" spans="1:4" x14ac:dyDescent="0.55000000000000004">
      <c r="A772" t="s">
        <v>23</v>
      </c>
      <c r="B772" t="s">
        <v>5</v>
      </c>
      <c r="C772">
        <v>2015</v>
      </c>
      <c r="D772">
        <v>38568570000</v>
      </c>
    </row>
    <row r="773" spans="1:4" x14ac:dyDescent="0.55000000000000004">
      <c r="A773" t="s">
        <v>23</v>
      </c>
      <c r="B773" t="s">
        <v>5</v>
      </c>
      <c r="C773">
        <v>2016</v>
      </c>
      <c r="D773">
        <v>38238867000</v>
      </c>
    </row>
    <row r="774" spans="1:4" x14ac:dyDescent="0.55000000000000004">
      <c r="A774" t="s">
        <v>23</v>
      </c>
      <c r="B774" t="s">
        <v>5</v>
      </c>
      <c r="C774">
        <v>2017</v>
      </c>
      <c r="D774">
        <v>37826236000</v>
      </c>
    </row>
    <row r="775" spans="1:4" x14ac:dyDescent="0.55000000000000004">
      <c r="A775" t="s">
        <v>23</v>
      </c>
      <c r="B775" t="s">
        <v>5</v>
      </c>
      <c r="C775">
        <v>2018</v>
      </c>
      <c r="D775">
        <v>37340926000</v>
      </c>
    </row>
    <row r="776" spans="1:4" x14ac:dyDescent="0.55000000000000004">
      <c r="A776" t="s">
        <v>23</v>
      </c>
      <c r="B776" t="s">
        <v>5</v>
      </c>
      <c r="C776">
        <v>2019</v>
      </c>
      <c r="D776">
        <v>36792330000</v>
      </c>
    </row>
    <row r="777" spans="1:4" x14ac:dyDescent="0.55000000000000004">
      <c r="A777" t="s">
        <v>23</v>
      </c>
      <c r="B777" t="s">
        <v>5</v>
      </c>
      <c r="C777">
        <v>2020</v>
      </c>
      <c r="D777">
        <v>36188987000</v>
      </c>
    </row>
    <row r="778" spans="1:4" x14ac:dyDescent="0.55000000000000004">
      <c r="A778" t="s">
        <v>23</v>
      </c>
      <c r="B778" t="s">
        <v>5</v>
      </c>
      <c r="C778">
        <v>2021</v>
      </c>
      <c r="D778">
        <v>35538706000</v>
      </c>
    </row>
    <row r="779" spans="1:4" x14ac:dyDescent="0.55000000000000004">
      <c r="A779" t="s">
        <v>23</v>
      </c>
      <c r="B779" t="s">
        <v>5</v>
      </c>
      <c r="C779">
        <v>2022</v>
      </c>
      <c r="D779">
        <v>34848590000</v>
      </c>
    </row>
    <row r="780" spans="1:4" x14ac:dyDescent="0.55000000000000004">
      <c r="A780" t="s">
        <v>23</v>
      </c>
      <c r="B780" t="s">
        <v>5</v>
      </c>
      <c r="C780">
        <v>2023</v>
      </c>
      <c r="D780">
        <v>34125090000</v>
      </c>
    </row>
    <row r="781" spans="1:4" x14ac:dyDescent="0.55000000000000004">
      <c r="A781" t="s">
        <v>23</v>
      </c>
      <c r="B781" t="s">
        <v>5</v>
      </c>
      <c r="C781">
        <v>2024</v>
      </c>
      <c r="D781">
        <v>33374069000</v>
      </c>
    </row>
    <row r="782" spans="1:4" x14ac:dyDescent="0.55000000000000004">
      <c r="A782" t="s">
        <v>23</v>
      </c>
      <c r="B782" t="s">
        <v>5</v>
      </c>
      <c r="C782">
        <v>2025</v>
      </c>
      <c r="D782">
        <v>32600838000</v>
      </c>
    </row>
    <row r="783" spans="1:4" x14ac:dyDescent="0.55000000000000004">
      <c r="A783" t="s">
        <v>23</v>
      </c>
      <c r="B783" t="s">
        <v>5</v>
      </c>
      <c r="C783">
        <v>2026</v>
      </c>
      <c r="D783">
        <v>31810198000</v>
      </c>
    </row>
    <row r="784" spans="1:4" x14ac:dyDescent="0.55000000000000004">
      <c r="A784" t="s">
        <v>23</v>
      </c>
      <c r="B784" t="s">
        <v>5</v>
      </c>
      <c r="C784">
        <v>2027</v>
      </c>
      <c r="D784">
        <v>31006490000</v>
      </c>
    </row>
    <row r="785" spans="1:4" x14ac:dyDescent="0.55000000000000004">
      <c r="A785" t="s">
        <v>23</v>
      </c>
      <c r="B785" t="s">
        <v>5</v>
      </c>
      <c r="C785">
        <v>2028</v>
      </c>
      <c r="D785">
        <v>30193623000</v>
      </c>
    </row>
    <row r="786" spans="1:4" x14ac:dyDescent="0.55000000000000004">
      <c r="A786" t="s">
        <v>23</v>
      </c>
      <c r="B786" t="s">
        <v>5</v>
      </c>
      <c r="C786">
        <v>2029</v>
      </c>
      <c r="D786">
        <v>29375110000</v>
      </c>
    </row>
    <row r="787" spans="1:4" x14ac:dyDescent="0.55000000000000004">
      <c r="A787" t="s">
        <v>23</v>
      </c>
      <c r="B787" t="s">
        <v>5</v>
      </c>
      <c r="C787">
        <v>2030</v>
      </c>
      <c r="D787">
        <v>28554100000</v>
      </c>
    </row>
    <row r="788" spans="1:4" x14ac:dyDescent="0.55000000000000004">
      <c r="A788" t="s">
        <v>23</v>
      </c>
      <c r="B788" t="s">
        <v>5</v>
      </c>
      <c r="C788">
        <v>2031</v>
      </c>
      <c r="D788">
        <v>27733414000</v>
      </c>
    </row>
    <row r="789" spans="1:4" x14ac:dyDescent="0.55000000000000004">
      <c r="A789" t="s">
        <v>23</v>
      </c>
      <c r="B789" t="s">
        <v>5</v>
      </c>
      <c r="C789">
        <v>2032</v>
      </c>
      <c r="D789">
        <v>26915561000</v>
      </c>
    </row>
    <row r="790" spans="1:4" x14ac:dyDescent="0.55000000000000004">
      <c r="A790" t="s">
        <v>23</v>
      </c>
      <c r="B790" t="s">
        <v>5</v>
      </c>
      <c r="C790">
        <v>2033</v>
      </c>
      <c r="D790">
        <v>26102776000</v>
      </c>
    </row>
    <row r="791" spans="1:4" x14ac:dyDescent="0.55000000000000004">
      <c r="A791" t="s">
        <v>23</v>
      </c>
      <c r="B791" t="s">
        <v>5</v>
      </c>
      <c r="C791">
        <v>2034</v>
      </c>
      <c r="D791">
        <v>25297025000</v>
      </c>
    </row>
    <row r="792" spans="1:4" x14ac:dyDescent="0.55000000000000004">
      <c r="A792" t="s">
        <v>23</v>
      </c>
      <c r="B792" t="s">
        <v>5</v>
      </c>
      <c r="C792">
        <v>2035</v>
      </c>
      <c r="D792">
        <v>24500052000</v>
      </c>
    </row>
    <row r="793" spans="1:4" x14ac:dyDescent="0.55000000000000004">
      <c r="A793" t="s">
        <v>23</v>
      </c>
      <c r="B793" t="s">
        <v>5</v>
      </c>
      <c r="C793">
        <v>2036</v>
      </c>
      <c r="D793">
        <v>23713374000</v>
      </c>
    </row>
    <row r="794" spans="1:4" x14ac:dyDescent="0.55000000000000004">
      <c r="A794" t="s">
        <v>23</v>
      </c>
      <c r="B794" t="s">
        <v>5</v>
      </c>
      <c r="C794">
        <v>2037</v>
      </c>
      <c r="D794">
        <v>22938323000</v>
      </c>
    </row>
    <row r="795" spans="1:4" x14ac:dyDescent="0.55000000000000004">
      <c r="A795" t="s">
        <v>23</v>
      </c>
      <c r="B795" t="s">
        <v>5</v>
      </c>
      <c r="C795">
        <v>2038</v>
      </c>
      <c r="D795">
        <v>22176040000</v>
      </c>
    </row>
    <row r="796" spans="1:4" x14ac:dyDescent="0.55000000000000004">
      <c r="A796" t="s">
        <v>23</v>
      </c>
      <c r="B796" t="s">
        <v>5</v>
      </c>
      <c r="C796">
        <v>2039</v>
      </c>
      <c r="D796">
        <v>21427507000</v>
      </c>
    </row>
    <row r="797" spans="1:4" x14ac:dyDescent="0.55000000000000004">
      <c r="A797" t="s">
        <v>23</v>
      </c>
      <c r="B797" t="s">
        <v>5</v>
      </c>
      <c r="C797">
        <v>2040</v>
      </c>
      <c r="D797">
        <v>20693560000</v>
      </c>
    </row>
    <row r="798" spans="1:4" x14ac:dyDescent="0.55000000000000004">
      <c r="A798" t="s">
        <v>23</v>
      </c>
      <c r="B798" t="s">
        <v>5</v>
      </c>
      <c r="C798">
        <v>2041</v>
      </c>
      <c r="D798">
        <v>19974896000</v>
      </c>
    </row>
    <row r="799" spans="1:4" x14ac:dyDescent="0.55000000000000004">
      <c r="A799" t="s">
        <v>23</v>
      </c>
      <c r="B799" t="s">
        <v>5</v>
      </c>
      <c r="C799">
        <v>2042</v>
      </c>
      <c r="D799">
        <v>19272086000</v>
      </c>
    </row>
    <row r="800" spans="1:4" x14ac:dyDescent="0.55000000000000004">
      <c r="A800" t="s">
        <v>23</v>
      </c>
      <c r="B800" t="s">
        <v>5</v>
      </c>
      <c r="C800">
        <v>2043</v>
      </c>
      <c r="D800">
        <v>18585598000</v>
      </c>
    </row>
    <row r="801" spans="1:4" x14ac:dyDescent="0.55000000000000004">
      <c r="A801" t="s">
        <v>23</v>
      </c>
      <c r="B801" t="s">
        <v>5</v>
      </c>
      <c r="C801">
        <v>2044</v>
      </c>
      <c r="D801">
        <v>17915793000</v>
      </c>
    </row>
    <row r="802" spans="1:4" x14ac:dyDescent="0.55000000000000004">
      <c r="A802" t="s">
        <v>23</v>
      </c>
      <c r="B802" t="s">
        <v>5</v>
      </c>
      <c r="C802">
        <v>2045</v>
      </c>
      <c r="D802">
        <v>17262940000</v>
      </c>
    </row>
    <row r="803" spans="1:4" x14ac:dyDescent="0.55000000000000004">
      <c r="A803" t="s">
        <v>23</v>
      </c>
      <c r="B803" t="s">
        <v>5</v>
      </c>
      <c r="C803">
        <v>2046</v>
      </c>
      <c r="D803">
        <v>16627232000</v>
      </c>
    </row>
    <row r="804" spans="1:4" x14ac:dyDescent="0.55000000000000004">
      <c r="A804" t="s">
        <v>23</v>
      </c>
      <c r="B804" t="s">
        <v>5</v>
      </c>
      <c r="C804">
        <v>2047</v>
      </c>
      <c r="D804">
        <v>16008782000</v>
      </c>
    </row>
    <row r="805" spans="1:4" x14ac:dyDescent="0.55000000000000004">
      <c r="A805" t="s">
        <v>23</v>
      </c>
      <c r="B805" t="s">
        <v>5</v>
      </c>
      <c r="C805">
        <v>2048</v>
      </c>
      <c r="D805">
        <v>15407643000</v>
      </c>
    </row>
    <row r="806" spans="1:4" x14ac:dyDescent="0.55000000000000004">
      <c r="A806" t="s">
        <v>23</v>
      </c>
      <c r="B806" t="s">
        <v>5</v>
      </c>
      <c r="C806">
        <v>2049</v>
      </c>
      <c r="D806">
        <v>14823800000</v>
      </c>
    </row>
    <row r="807" spans="1:4" x14ac:dyDescent="0.55000000000000004">
      <c r="A807" t="s">
        <v>23</v>
      </c>
      <c r="B807" t="s">
        <v>5</v>
      </c>
      <c r="C807">
        <v>2050</v>
      </c>
      <c r="D807">
        <v>14257197000</v>
      </c>
    </row>
    <row r="808" spans="1:4" x14ac:dyDescent="0.55000000000000004">
      <c r="A808" t="s">
        <v>23</v>
      </c>
      <c r="B808" t="s">
        <v>5</v>
      </c>
      <c r="C808">
        <v>2051</v>
      </c>
      <c r="D808">
        <v>13707721000</v>
      </c>
    </row>
    <row r="809" spans="1:4" x14ac:dyDescent="0.55000000000000004">
      <c r="A809" t="s">
        <v>23</v>
      </c>
      <c r="B809" t="s">
        <v>5</v>
      </c>
      <c r="C809">
        <v>2052</v>
      </c>
      <c r="D809">
        <v>13175224000</v>
      </c>
    </row>
    <row r="810" spans="1:4" x14ac:dyDescent="0.55000000000000004">
      <c r="A810" t="s">
        <v>23</v>
      </c>
      <c r="B810" t="s">
        <v>5</v>
      </c>
      <c r="C810">
        <v>2053</v>
      </c>
      <c r="D810">
        <v>12659518000</v>
      </c>
    </row>
    <row r="811" spans="1:4" x14ac:dyDescent="0.55000000000000004">
      <c r="A811" t="s">
        <v>23</v>
      </c>
      <c r="B811" t="s">
        <v>5</v>
      </c>
      <c r="C811">
        <v>2054</v>
      </c>
      <c r="D811">
        <v>12160386000</v>
      </c>
    </row>
    <row r="812" spans="1:4" x14ac:dyDescent="0.55000000000000004">
      <c r="A812" t="s">
        <v>23</v>
      </c>
      <c r="B812" t="s">
        <v>5</v>
      </c>
      <c r="C812">
        <v>2055</v>
      </c>
      <c r="D812">
        <v>11677580000</v>
      </c>
    </row>
    <row r="813" spans="1:4" x14ac:dyDescent="0.55000000000000004">
      <c r="A813" t="s">
        <v>23</v>
      </c>
      <c r="B813" t="s">
        <v>5</v>
      </c>
      <c r="C813">
        <v>2056</v>
      </c>
      <c r="D813">
        <v>11210832000</v>
      </c>
    </row>
    <row r="814" spans="1:4" x14ac:dyDescent="0.55000000000000004">
      <c r="A814" t="s">
        <v>23</v>
      </c>
      <c r="B814" t="s">
        <v>5</v>
      </c>
      <c r="C814">
        <v>2057</v>
      </c>
      <c r="D814">
        <v>10759849000</v>
      </c>
    </row>
    <row r="815" spans="1:4" x14ac:dyDescent="0.55000000000000004">
      <c r="A815" t="s">
        <v>23</v>
      </c>
      <c r="B815" t="s">
        <v>5</v>
      </c>
      <c r="C815">
        <v>2058</v>
      </c>
      <c r="D815">
        <v>10324322000</v>
      </c>
    </row>
    <row r="816" spans="1:4" x14ac:dyDescent="0.55000000000000004">
      <c r="A816" t="s">
        <v>23</v>
      </c>
      <c r="B816" t="s">
        <v>5</v>
      </c>
      <c r="C816">
        <v>2059</v>
      </c>
      <c r="D816">
        <v>9903932000</v>
      </c>
    </row>
    <row r="817" spans="1:4" x14ac:dyDescent="0.55000000000000004">
      <c r="A817" t="s">
        <v>23</v>
      </c>
      <c r="B817" t="s">
        <v>5</v>
      </c>
      <c r="C817">
        <v>2060</v>
      </c>
      <c r="D817">
        <v>9498341000</v>
      </c>
    </row>
    <row r="818" spans="1:4" x14ac:dyDescent="0.55000000000000004">
      <c r="A818" t="s">
        <v>23</v>
      </c>
      <c r="B818" t="s">
        <v>5</v>
      </c>
      <c r="C818">
        <v>2061</v>
      </c>
      <c r="D818">
        <v>9107208000</v>
      </c>
    </row>
    <row r="819" spans="1:4" x14ac:dyDescent="0.55000000000000004">
      <c r="A819" t="s">
        <v>23</v>
      </c>
      <c r="B819" t="s">
        <v>5</v>
      </c>
      <c r="C819">
        <v>2062</v>
      </c>
      <c r="D819">
        <v>8730175000</v>
      </c>
    </row>
    <row r="820" spans="1:4" x14ac:dyDescent="0.55000000000000004">
      <c r="A820" t="s">
        <v>23</v>
      </c>
      <c r="B820" t="s">
        <v>5</v>
      </c>
      <c r="C820">
        <v>2063</v>
      </c>
      <c r="D820">
        <v>8366891000</v>
      </c>
    </row>
    <row r="821" spans="1:4" x14ac:dyDescent="0.55000000000000004">
      <c r="A821" t="s">
        <v>23</v>
      </c>
      <c r="B821" t="s">
        <v>5</v>
      </c>
      <c r="C821">
        <v>2064</v>
      </c>
      <c r="D821">
        <v>8016989700</v>
      </c>
    </row>
    <row r="822" spans="1:4" x14ac:dyDescent="0.55000000000000004">
      <c r="A822" t="s">
        <v>23</v>
      </c>
      <c r="B822" t="s">
        <v>5</v>
      </c>
      <c r="C822">
        <v>2065</v>
      </c>
      <c r="D822">
        <v>7680110000</v>
      </c>
    </row>
    <row r="823" spans="1:4" x14ac:dyDescent="0.55000000000000004">
      <c r="A823" t="s">
        <v>23</v>
      </c>
      <c r="B823" t="s">
        <v>5</v>
      </c>
      <c r="C823">
        <v>2066</v>
      </c>
      <c r="D823">
        <v>7355886000</v>
      </c>
    </row>
    <row r="824" spans="1:4" x14ac:dyDescent="0.55000000000000004">
      <c r="A824" t="s">
        <v>23</v>
      </c>
      <c r="B824" t="s">
        <v>5</v>
      </c>
      <c r="C824">
        <v>2067</v>
      </c>
      <c r="D824">
        <v>7043952000</v>
      </c>
    </row>
    <row r="825" spans="1:4" x14ac:dyDescent="0.55000000000000004">
      <c r="A825" t="s">
        <v>23</v>
      </c>
      <c r="B825" t="s">
        <v>5</v>
      </c>
      <c r="C825">
        <v>2068</v>
      </c>
      <c r="D825">
        <v>6743946000</v>
      </c>
    </row>
    <row r="826" spans="1:4" x14ac:dyDescent="0.55000000000000004">
      <c r="A826" t="s">
        <v>23</v>
      </c>
      <c r="B826" t="s">
        <v>5</v>
      </c>
      <c r="C826">
        <v>2069</v>
      </c>
      <c r="D826">
        <v>6455506000</v>
      </c>
    </row>
    <row r="827" spans="1:4" x14ac:dyDescent="0.55000000000000004">
      <c r="A827" t="s">
        <v>23</v>
      </c>
      <c r="B827" t="s">
        <v>5</v>
      </c>
      <c r="C827">
        <v>2070</v>
      </c>
      <c r="D827">
        <v>6178276000</v>
      </c>
    </row>
    <row r="828" spans="1:4" x14ac:dyDescent="0.55000000000000004">
      <c r="A828" t="s">
        <v>23</v>
      </c>
      <c r="B828" t="s">
        <v>5</v>
      </c>
      <c r="C828">
        <v>2071</v>
      </c>
      <c r="D828">
        <v>5911901000</v>
      </c>
    </row>
    <row r="829" spans="1:4" x14ac:dyDescent="0.55000000000000004">
      <c r="A829" t="s">
        <v>23</v>
      </c>
      <c r="B829" t="s">
        <v>5</v>
      </c>
      <c r="C829">
        <v>2072</v>
      </c>
      <c r="D829">
        <v>5656031000</v>
      </c>
    </row>
    <row r="830" spans="1:4" x14ac:dyDescent="0.55000000000000004">
      <c r="A830" t="s">
        <v>23</v>
      </c>
      <c r="B830" t="s">
        <v>5</v>
      </c>
      <c r="C830">
        <v>2073</v>
      </c>
      <c r="D830">
        <v>5410324000</v>
      </c>
    </row>
    <row r="831" spans="1:4" x14ac:dyDescent="0.55000000000000004">
      <c r="A831" t="s">
        <v>23</v>
      </c>
      <c r="B831" t="s">
        <v>5</v>
      </c>
      <c r="C831">
        <v>2074</v>
      </c>
      <c r="D831">
        <v>5174441000</v>
      </c>
    </row>
    <row r="832" spans="1:4" x14ac:dyDescent="0.55000000000000004">
      <c r="A832" t="s">
        <v>23</v>
      </c>
      <c r="B832" t="s">
        <v>5</v>
      </c>
      <c r="C832">
        <v>2075</v>
      </c>
      <c r="D832">
        <v>4948049000</v>
      </c>
    </row>
    <row r="833" spans="1:4" x14ac:dyDescent="0.55000000000000004">
      <c r="A833" t="s">
        <v>23</v>
      </c>
      <c r="B833" t="s">
        <v>5</v>
      </c>
      <c r="C833">
        <v>2076</v>
      </c>
      <c r="D833">
        <v>4730824000</v>
      </c>
    </row>
    <row r="834" spans="1:4" x14ac:dyDescent="0.55000000000000004">
      <c r="A834" t="s">
        <v>23</v>
      </c>
      <c r="B834" t="s">
        <v>5</v>
      </c>
      <c r="C834">
        <v>2077</v>
      </c>
      <c r="D834">
        <v>4522446300</v>
      </c>
    </row>
    <row r="835" spans="1:4" x14ac:dyDescent="0.55000000000000004">
      <c r="A835" t="s">
        <v>23</v>
      </c>
      <c r="B835" t="s">
        <v>5</v>
      </c>
      <c r="C835">
        <v>2078</v>
      </c>
      <c r="D835">
        <v>4322604000</v>
      </c>
    </row>
    <row r="836" spans="1:4" x14ac:dyDescent="0.55000000000000004">
      <c r="A836" t="s">
        <v>23</v>
      </c>
      <c r="B836" t="s">
        <v>5</v>
      </c>
      <c r="C836">
        <v>2079</v>
      </c>
      <c r="D836">
        <v>4130994000</v>
      </c>
    </row>
    <row r="837" spans="1:4" x14ac:dyDescent="0.55000000000000004">
      <c r="A837" t="s">
        <v>23</v>
      </c>
      <c r="B837" t="s">
        <v>5</v>
      </c>
      <c r="C837">
        <v>2080</v>
      </c>
      <c r="D837">
        <v>3947318000</v>
      </c>
    </row>
    <row r="838" spans="1:4" x14ac:dyDescent="0.55000000000000004">
      <c r="A838" t="s">
        <v>23</v>
      </c>
      <c r="B838" t="s">
        <v>5</v>
      </c>
      <c r="C838">
        <v>2081</v>
      </c>
      <c r="D838">
        <v>3771287000</v>
      </c>
    </row>
    <row r="839" spans="1:4" x14ac:dyDescent="0.55000000000000004">
      <c r="A839" t="s">
        <v>23</v>
      </c>
      <c r="B839" t="s">
        <v>5</v>
      </c>
      <c r="C839">
        <v>2082</v>
      </c>
      <c r="D839">
        <v>3602619000</v>
      </c>
    </row>
    <row r="840" spans="1:4" x14ac:dyDescent="0.55000000000000004">
      <c r="A840" t="s">
        <v>23</v>
      </c>
      <c r="B840" t="s">
        <v>5</v>
      </c>
      <c r="C840">
        <v>2083</v>
      </c>
      <c r="D840">
        <v>3441040100</v>
      </c>
    </row>
    <row r="841" spans="1:4" x14ac:dyDescent="0.55000000000000004">
      <c r="A841" t="s">
        <v>23</v>
      </c>
      <c r="B841" t="s">
        <v>5</v>
      </c>
      <c r="C841">
        <v>2084</v>
      </c>
      <c r="D841">
        <v>3286284000</v>
      </c>
    </row>
    <row r="842" spans="1:4" x14ac:dyDescent="0.55000000000000004">
      <c r="A842" t="s">
        <v>23</v>
      </c>
      <c r="B842" t="s">
        <v>5</v>
      </c>
      <c r="C842">
        <v>2085</v>
      </c>
      <c r="D842">
        <v>3138092000</v>
      </c>
    </row>
    <row r="843" spans="1:4" x14ac:dyDescent="0.55000000000000004">
      <c r="A843" t="s">
        <v>23</v>
      </c>
      <c r="B843" t="s">
        <v>5</v>
      </c>
      <c r="C843">
        <v>2086</v>
      </c>
      <c r="D843">
        <v>2996213000</v>
      </c>
    </row>
    <row r="844" spans="1:4" x14ac:dyDescent="0.55000000000000004">
      <c r="A844" t="s">
        <v>23</v>
      </c>
      <c r="B844" t="s">
        <v>5</v>
      </c>
      <c r="C844">
        <v>2087</v>
      </c>
      <c r="D844">
        <v>2860403000</v>
      </c>
    </row>
    <row r="845" spans="1:4" x14ac:dyDescent="0.55000000000000004">
      <c r="A845" t="s">
        <v>23</v>
      </c>
      <c r="B845" t="s">
        <v>5</v>
      </c>
      <c r="C845">
        <v>2088</v>
      </c>
      <c r="D845">
        <v>2730427100</v>
      </c>
    </row>
    <row r="846" spans="1:4" x14ac:dyDescent="0.55000000000000004">
      <c r="A846" t="s">
        <v>23</v>
      </c>
      <c r="B846" t="s">
        <v>5</v>
      </c>
      <c r="C846">
        <v>2089</v>
      </c>
      <c r="D846">
        <v>2606056000</v>
      </c>
    </row>
    <row r="847" spans="1:4" x14ac:dyDescent="0.55000000000000004">
      <c r="A847" t="s">
        <v>23</v>
      </c>
      <c r="B847" t="s">
        <v>5</v>
      </c>
      <c r="C847">
        <v>2090</v>
      </c>
      <c r="D847">
        <v>2487068000</v>
      </c>
    </row>
    <row r="848" spans="1:4" x14ac:dyDescent="0.55000000000000004">
      <c r="A848" t="s">
        <v>23</v>
      </c>
      <c r="B848" t="s">
        <v>5</v>
      </c>
      <c r="C848">
        <v>2091</v>
      </c>
      <c r="D848">
        <v>2373250000</v>
      </c>
    </row>
    <row r="849" spans="1:4" x14ac:dyDescent="0.55000000000000004">
      <c r="A849" t="s">
        <v>23</v>
      </c>
      <c r="B849" t="s">
        <v>5</v>
      </c>
      <c r="C849">
        <v>2092</v>
      </c>
      <c r="D849">
        <v>2264396000</v>
      </c>
    </row>
    <row r="850" spans="1:4" x14ac:dyDescent="0.55000000000000004">
      <c r="A850" t="s">
        <v>23</v>
      </c>
      <c r="B850" t="s">
        <v>5</v>
      </c>
      <c r="C850">
        <v>2093</v>
      </c>
      <c r="D850">
        <v>2160305000</v>
      </c>
    </row>
    <row r="851" spans="1:4" x14ac:dyDescent="0.55000000000000004">
      <c r="A851" t="s">
        <v>23</v>
      </c>
      <c r="B851" t="s">
        <v>5</v>
      </c>
      <c r="C851">
        <v>2094</v>
      </c>
      <c r="D851">
        <v>2060784100</v>
      </c>
    </row>
    <row r="852" spans="1:4" x14ac:dyDescent="0.55000000000000004">
      <c r="A852" t="s">
        <v>23</v>
      </c>
      <c r="B852" t="s">
        <v>5</v>
      </c>
      <c r="C852">
        <v>2095</v>
      </c>
      <c r="D852">
        <v>1965647000</v>
      </c>
    </row>
    <row r="853" spans="1:4" x14ac:dyDescent="0.55000000000000004">
      <c r="A853" t="s">
        <v>23</v>
      </c>
      <c r="B853" t="s">
        <v>5</v>
      </c>
      <c r="C853">
        <v>2096</v>
      </c>
      <c r="D853">
        <v>1874715000</v>
      </c>
    </row>
    <row r="854" spans="1:4" x14ac:dyDescent="0.55000000000000004">
      <c r="A854" t="s">
        <v>23</v>
      </c>
      <c r="B854" t="s">
        <v>5</v>
      </c>
      <c r="C854">
        <v>2097</v>
      </c>
      <c r="D854">
        <v>1787814900</v>
      </c>
    </row>
    <row r="855" spans="1:4" x14ac:dyDescent="0.55000000000000004">
      <c r="A855" t="s">
        <v>23</v>
      </c>
      <c r="B855" t="s">
        <v>5</v>
      </c>
      <c r="C855">
        <v>2098</v>
      </c>
      <c r="D855">
        <v>1704779000</v>
      </c>
    </row>
    <row r="856" spans="1:4" x14ac:dyDescent="0.55000000000000004">
      <c r="A856" t="s">
        <v>23</v>
      </c>
      <c r="B856" t="s">
        <v>5</v>
      </c>
      <c r="C856">
        <v>2099</v>
      </c>
      <c r="D856">
        <v>1625446000</v>
      </c>
    </row>
    <row r="857" spans="1:4" x14ac:dyDescent="0.55000000000000004">
      <c r="A857" t="s">
        <v>23</v>
      </c>
      <c r="B857" t="s">
        <v>5</v>
      </c>
      <c r="C857">
        <v>2100</v>
      </c>
      <c r="D857">
        <v>1549662000</v>
      </c>
    </row>
    <row r="858" spans="1:4" x14ac:dyDescent="0.55000000000000004">
      <c r="A858" t="s">
        <v>24</v>
      </c>
      <c r="B858" t="s">
        <v>5</v>
      </c>
      <c r="C858">
        <v>2007</v>
      </c>
      <c r="D858">
        <v>35809665000</v>
      </c>
    </row>
    <row r="859" spans="1:4" x14ac:dyDescent="0.55000000000000004">
      <c r="A859" t="s">
        <v>24</v>
      </c>
      <c r="B859" t="s">
        <v>5</v>
      </c>
      <c r="C859">
        <v>2008</v>
      </c>
      <c r="D859">
        <v>36665920000</v>
      </c>
    </row>
    <row r="860" spans="1:4" x14ac:dyDescent="0.55000000000000004">
      <c r="A860" t="s">
        <v>24</v>
      </c>
      <c r="B860" t="s">
        <v>5</v>
      </c>
      <c r="C860">
        <v>2009</v>
      </c>
      <c r="D860">
        <v>37319580000</v>
      </c>
    </row>
    <row r="861" spans="1:4" x14ac:dyDescent="0.55000000000000004">
      <c r="A861" t="s">
        <v>24</v>
      </c>
      <c r="B861" t="s">
        <v>5</v>
      </c>
      <c r="C861">
        <v>2010</v>
      </c>
      <c r="D861">
        <v>37790340000</v>
      </c>
    </row>
    <row r="862" spans="1:4" x14ac:dyDescent="0.55000000000000004">
      <c r="A862" t="s">
        <v>24</v>
      </c>
      <c r="B862" t="s">
        <v>5</v>
      </c>
      <c r="C862">
        <v>2011</v>
      </c>
      <c r="D862">
        <v>38096350000</v>
      </c>
    </row>
    <row r="863" spans="1:4" x14ac:dyDescent="0.55000000000000004">
      <c r="A863" t="s">
        <v>24</v>
      </c>
      <c r="B863" t="s">
        <v>5</v>
      </c>
      <c r="C863">
        <v>2012</v>
      </c>
      <c r="D863">
        <v>38254310000</v>
      </c>
    </row>
    <row r="864" spans="1:4" x14ac:dyDescent="0.55000000000000004">
      <c r="A864" t="s">
        <v>24</v>
      </c>
      <c r="B864" t="s">
        <v>5</v>
      </c>
      <c r="C864">
        <v>2013</v>
      </c>
      <c r="D864">
        <v>38279590000</v>
      </c>
    </row>
    <row r="865" spans="1:4" x14ac:dyDescent="0.55000000000000004">
      <c r="A865" t="s">
        <v>24</v>
      </c>
      <c r="B865" t="s">
        <v>5</v>
      </c>
      <c r="C865">
        <v>2014</v>
      </c>
      <c r="D865">
        <v>38186303000</v>
      </c>
    </row>
    <row r="866" spans="1:4" x14ac:dyDescent="0.55000000000000004">
      <c r="A866" t="s">
        <v>24</v>
      </c>
      <c r="B866" t="s">
        <v>5</v>
      </c>
      <c r="C866">
        <v>2015</v>
      </c>
      <c r="D866">
        <v>37987420000</v>
      </c>
    </row>
    <row r="867" spans="1:4" x14ac:dyDescent="0.55000000000000004">
      <c r="A867" t="s">
        <v>24</v>
      </c>
      <c r="B867" t="s">
        <v>5</v>
      </c>
      <c r="C867">
        <v>2016</v>
      </c>
      <c r="D867">
        <v>37694845000</v>
      </c>
    </row>
    <row r="868" spans="1:4" x14ac:dyDescent="0.55000000000000004">
      <c r="A868" t="s">
        <v>24</v>
      </c>
      <c r="B868" t="s">
        <v>5</v>
      </c>
      <c r="C868">
        <v>2017</v>
      </c>
      <c r="D868">
        <v>37319487000</v>
      </c>
    </row>
    <row r="869" spans="1:4" x14ac:dyDescent="0.55000000000000004">
      <c r="A869" t="s">
        <v>24</v>
      </c>
      <c r="B869" t="s">
        <v>5</v>
      </c>
      <c r="C869">
        <v>2018</v>
      </c>
      <c r="D869">
        <v>36871340000</v>
      </c>
    </row>
    <row r="870" spans="1:4" x14ac:dyDescent="0.55000000000000004">
      <c r="A870" t="s">
        <v>24</v>
      </c>
      <c r="B870" t="s">
        <v>5</v>
      </c>
      <c r="C870">
        <v>2019</v>
      </c>
      <c r="D870">
        <v>36359550000</v>
      </c>
    </row>
    <row r="871" spans="1:4" x14ac:dyDescent="0.55000000000000004">
      <c r="A871" t="s">
        <v>24</v>
      </c>
      <c r="B871" t="s">
        <v>5</v>
      </c>
      <c r="C871">
        <v>2020</v>
      </c>
      <c r="D871">
        <v>35792480000</v>
      </c>
    </row>
    <row r="872" spans="1:4" x14ac:dyDescent="0.55000000000000004">
      <c r="A872" t="s">
        <v>24</v>
      </c>
      <c r="B872" t="s">
        <v>5</v>
      </c>
      <c r="C872">
        <v>2021</v>
      </c>
      <c r="D872">
        <v>35177750000</v>
      </c>
    </row>
    <row r="873" spans="1:4" x14ac:dyDescent="0.55000000000000004">
      <c r="A873" t="s">
        <v>24</v>
      </c>
      <c r="B873" t="s">
        <v>5</v>
      </c>
      <c r="C873">
        <v>2022</v>
      </c>
      <c r="D873">
        <v>34522330000</v>
      </c>
    </row>
    <row r="874" spans="1:4" x14ac:dyDescent="0.55000000000000004">
      <c r="A874" t="s">
        <v>24</v>
      </c>
      <c r="B874" t="s">
        <v>5</v>
      </c>
      <c r="C874">
        <v>2023</v>
      </c>
      <c r="D874">
        <v>33832554000</v>
      </c>
    </row>
    <row r="875" spans="1:4" x14ac:dyDescent="0.55000000000000004">
      <c r="A875" t="s">
        <v>24</v>
      </c>
      <c r="B875" t="s">
        <v>5</v>
      </c>
      <c r="C875">
        <v>2024</v>
      </c>
      <c r="D875">
        <v>33114190000</v>
      </c>
    </row>
    <row r="876" spans="1:4" x14ac:dyDescent="0.55000000000000004">
      <c r="A876" t="s">
        <v>24</v>
      </c>
      <c r="B876" t="s">
        <v>5</v>
      </c>
      <c r="C876">
        <v>2025</v>
      </c>
      <c r="D876">
        <v>32372464000</v>
      </c>
    </row>
    <row r="877" spans="1:4" x14ac:dyDescent="0.55000000000000004">
      <c r="A877" t="s">
        <v>24</v>
      </c>
      <c r="B877" t="s">
        <v>5</v>
      </c>
      <c r="C877">
        <v>2026</v>
      </c>
      <c r="D877">
        <v>31612127000</v>
      </c>
    </row>
    <row r="878" spans="1:4" x14ac:dyDescent="0.55000000000000004">
      <c r="A878" t="s">
        <v>24</v>
      </c>
      <c r="B878" t="s">
        <v>5</v>
      </c>
      <c r="C878">
        <v>2027</v>
      </c>
      <c r="D878">
        <v>30837471000</v>
      </c>
    </row>
    <row r="879" spans="1:4" x14ac:dyDescent="0.55000000000000004">
      <c r="A879" t="s">
        <v>24</v>
      </c>
      <c r="B879" t="s">
        <v>5</v>
      </c>
      <c r="C879">
        <v>2028</v>
      </c>
      <c r="D879">
        <v>30052370000</v>
      </c>
    </row>
    <row r="880" spans="1:4" x14ac:dyDescent="0.55000000000000004">
      <c r="A880" t="s">
        <v>24</v>
      </c>
      <c r="B880" t="s">
        <v>5</v>
      </c>
      <c r="C880">
        <v>2029</v>
      </c>
      <c r="D880">
        <v>29260320000</v>
      </c>
    </row>
    <row r="881" spans="1:4" x14ac:dyDescent="0.55000000000000004">
      <c r="A881" t="s">
        <v>24</v>
      </c>
      <c r="B881" t="s">
        <v>5</v>
      </c>
      <c r="C881">
        <v>2030</v>
      </c>
      <c r="D881">
        <v>28464462000</v>
      </c>
    </row>
    <row r="882" spans="1:4" x14ac:dyDescent="0.55000000000000004">
      <c r="A882" t="s">
        <v>24</v>
      </c>
      <c r="B882" t="s">
        <v>5</v>
      </c>
      <c r="C882">
        <v>2031</v>
      </c>
      <c r="D882">
        <v>27667610000</v>
      </c>
    </row>
    <row r="883" spans="1:4" x14ac:dyDescent="0.55000000000000004">
      <c r="A883" t="s">
        <v>24</v>
      </c>
      <c r="B883" t="s">
        <v>5</v>
      </c>
      <c r="C883">
        <v>2032</v>
      </c>
      <c r="D883">
        <v>26872285000</v>
      </c>
    </row>
    <row r="884" spans="1:4" x14ac:dyDescent="0.55000000000000004">
      <c r="A884" t="s">
        <v>24</v>
      </c>
      <c r="B884" t="s">
        <v>5</v>
      </c>
      <c r="C884">
        <v>2033</v>
      </c>
      <c r="D884">
        <v>26080730000</v>
      </c>
    </row>
    <row r="885" spans="1:4" x14ac:dyDescent="0.55000000000000004">
      <c r="A885" t="s">
        <v>24</v>
      </c>
      <c r="B885" t="s">
        <v>5</v>
      </c>
      <c r="C885">
        <v>2034</v>
      </c>
      <c r="D885">
        <v>25294934000</v>
      </c>
    </row>
    <row r="886" spans="1:4" x14ac:dyDescent="0.55000000000000004">
      <c r="A886" t="s">
        <v>24</v>
      </c>
      <c r="B886" t="s">
        <v>5</v>
      </c>
      <c r="C886">
        <v>2035</v>
      </c>
      <c r="D886">
        <v>24516663000</v>
      </c>
    </row>
    <row r="887" spans="1:4" x14ac:dyDescent="0.55000000000000004">
      <c r="A887" t="s">
        <v>24</v>
      </c>
      <c r="B887" t="s">
        <v>5</v>
      </c>
      <c r="C887">
        <v>2036</v>
      </c>
      <c r="D887">
        <v>23747467000</v>
      </c>
    </row>
    <row r="888" spans="1:4" x14ac:dyDescent="0.55000000000000004">
      <c r="A888" t="s">
        <v>24</v>
      </c>
      <c r="B888" t="s">
        <v>5</v>
      </c>
      <c r="C888">
        <v>2037</v>
      </c>
      <c r="D888">
        <v>22988704000</v>
      </c>
    </row>
    <row r="889" spans="1:4" x14ac:dyDescent="0.55000000000000004">
      <c r="A889" t="s">
        <v>24</v>
      </c>
      <c r="B889" t="s">
        <v>5</v>
      </c>
      <c r="C889">
        <v>2038</v>
      </c>
      <c r="D889">
        <v>22241548000</v>
      </c>
    </row>
    <row r="890" spans="1:4" x14ac:dyDescent="0.55000000000000004">
      <c r="A890" t="s">
        <v>24</v>
      </c>
      <c r="B890" t="s">
        <v>5</v>
      </c>
      <c r="C890">
        <v>2039</v>
      </c>
      <c r="D890">
        <v>21507025000</v>
      </c>
    </row>
    <row r="891" spans="1:4" x14ac:dyDescent="0.55000000000000004">
      <c r="A891" t="s">
        <v>24</v>
      </c>
      <c r="B891" t="s">
        <v>5</v>
      </c>
      <c r="C891">
        <v>2040</v>
      </c>
      <c r="D891">
        <v>20786004000</v>
      </c>
    </row>
    <row r="892" spans="1:4" x14ac:dyDescent="0.55000000000000004">
      <c r="A892" t="s">
        <v>24</v>
      </c>
      <c r="B892" t="s">
        <v>5</v>
      </c>
      <c r="C892">
        <v>2041</v>
      </c>
      <c r="D892">
        <v>20079223000</v>
      </c>
    </row>
    <row r="893" spans="1:4" x14ac:dyDescent="0.55000000000000004">
      <c r="A893" t="s">
        <v>24</v>
      </c>
      <c r="B893" t="s">
        <v>5</v>
      </c>
      <c r="C893">
        <v>2042</v>
      </c>
      <c r="D893">
        <v>19387296000</v>
      </c>
    </row>
    <row r="894" spans="1:4" x14ac:dyDescent="0.55000000000000004">
      <c r="A894" t="s">
        <v>24</v>
      </c>
      <c r="B894" t="s">
        <v>5</v>
      </c>
      <c r="C894">
        <v>2043</v>
      </c>
      <c r="D894">
        <v>18710730000</v>
      </c>
    </row>
    <row r="895" spans="1:4" x14ac:dyDescent="0.55000000000000004">
      <c r="A895" t="s">
        <v>24</v>
      </c>
      <c r="B895" t="s">
        <v>5</v>
      </c>
      <c r="C895">
        <v>2044</v>
      </c>
      <c r="D895">
        <v>18049930000</v>
      </c>
    </row>
    <row r="896" spans="1:4" x14ac:dyDescent="0.55000000000000004">
      <c r="A896" t="s">
        <v>24</v>
      </c>
      <c r="B896" t="s">
        <v>5</v>
      </c>
      <c r="C896">
        <v>2045</v>
      </c>
      <c r="D896">
        <v>17405204000</v>
      </c>
    </row>
    <row r="897" spans="1:4" x14ac:dyDescent="0.55000000000000004">
      <c r="A897" t="s">
        <v>24</v>
      </c>
      <c r="B897" t="s">
        <v>5</v>
      </c>
      <c r="C897">
        <v>2046</v>
      </c>
      <c r="D897">
        <v>16776787000</v>
      </c>
    </row>
    <row r="898" spans="1:4" x14ac:dyDescent="0.55000000000000004">
      <c r="A898" t="s">
        <v>24</v>
      </c>
      <c r="B898" t="s">
        <v>5</v>
      </c>
      <c r="C898">
        <v>2047</v>
      </c>
      <c r="D898">
        <v>16164835000</v>
      </c>
    </row>
    <row r="899" spans="1:4" x14ac:dyDescent="0.55000000000000004">
      <c r="A899" t="s">
        <v>24</v>
      </c>
      <c r="B899" t="s">
        <v>5</v>
      </c>
      <c r="C899">
        <v>2048</v>
      </c>
      <c r="D899">
        <v>15569440000</v>
      </c>
    </row>
    <row r="900" spans="1:4" x14ac:dyDescent="0.55000000000000004">
      <c r="A900" t="s">
        <v>24</v>
      </c>
      <c r="B900" t="s">
        <v>5</v>
      </c>
      <c r="C900">
        <v>2049</v>
      </c>
      <c r="D900">
        <v>14990630000</v>
      </c>
    </row>
    <row r="901" spans="1:4" x14ac:dyDescent="0.55000000000000004">
      <c r="A901" t="s">
        <v>24</v>
      </c>
      <c r="B901" t="s">
        <v>5</v>
      </c>
      <c r="C901">
        <v>2050</v>
      </c>
      <c r="D901">
        <v>14428383000</v>
      </c>
    </row>
    <row r="902" spans="1:4" x14ac:dyDescent="0.55000000000000004">
      <c r="A902" t="s">
        <v>24</v>
      </c>
      <c r="B902" t="s">
        <v>5</v>
      </c>
      <c r="C902">
        <v>2051</v>
      </c>
      <c r="D902">
        <v>13882629000</v>
      </c>
    </row>
    <row r="903" spans="1:4" x14ac:dyDescent="0.55000000000000004">
      <c r="A903" t="s">
        <v>24</v>
      </c>
      <c r="B903" t="s">
        <v>5</v>
      </c>
      <c r="C903">
        <v>2052</v>
      </c>
      <c r="D903">
        <v>13353254000</v>
      </c>
    </row>
    <row r="904" spans="1:4" x14ac:dyDescent="0.55000000000000004">
      <c r="A904" t="s">
        <v>24</v>
      </c>
      <c r="B904" t="s">
        <v>5</v>
      </c>
      <c r="C904">
        <v>2053</v>
      </c>
      <c r="D904">
        <v>12840109000</v>
      </c>
    </row>
    <row r="905" spans="1:4" x14ac:dyDescent="0.55000000000000004">
      <c r="A905" t="s">
        <v>24</v>
      </c>
      <c r="B905" t="s">
        <v>5</v>
      </c>
      <c r="C905">
        <v>2054</v>
      </c>
      <c r="D905">
        <v>12343010000</v>
      </c>
    </row>
    <row r="906" spans="1:4" x14ac:dyDescent="0.55000000000000004">
      <c r="A906" t="s">
        <v>24</v>
      </c>
      <c r="B906" t="s">
        <v>5</v>
      </c>
      <c r="C906">
        <v>2055</v>
      </c>
      <c r="D906">
        <v>11861744000</v>
      </c>
    </row>
    <row r="907" spans="1:4" x14ac:dyDescent="0.55000000000000004">
      <c r="A907" t="s">
        <v>24</v>
      </c>
      <c r="B907" t="s">
        <v>5</v>
      </c>
      <c r="C907">
        <v>2056</v>
      </c>
      <c r="D907">
        <v>11396073000</v>
      </c>
    </row>
    <row r="908" spans="1:4" x14ac:dyDescent="0.55000000000000004">
      <c r="A908" t="s">
        <v>24</v>
      </c>
      <c r="B908" t="s">
        <v>5</v>
      </c>
      <c r="C908">
        <v>2057</v>
      </c>
      <c r="D908">
        <v>10945739000</v>
      </c>
    </row>
    <row r="909" spans="1:4" x14ac:dyDescent="0.55000000000000004">
      <c r="A909" t="s">
        <v>24</v>
      </c>
      <c r="B909" t="s">
        <v>5</v>
      </c>
      <c r="C909">
        <v>2058</v>
      </c>
      <c r="D909">
        <v>10510463000</v>
      </c>
    </row>
    <row r="910" spans="1:4" x14ac:dyDescent="0.55000000000000004">
      <c r="A910" t="s">
        <v>24</v>
      </c>
      <c r="B910" t="s">
        <v>5</v>
      </c>
      <c r="C910">
        <v>2059</v>
      </c>
      <c r="D910">
        <v>10089952000</v>
      </c>
    </row>
    <row r="911" spans="1:4" x14ac:dyDescent="0.55000000000000004">
      <c r="A911" t="s">
        <v>24</v>
      </c>
      <c r="B911" t="s">
        <v>5</v>
      </c>
      <c r="C911">
        <v>2060</v>
      </c>
      <c r="D911">
        <v>9683898000</v>
      </c>
    </row>
    <row r="912" spans="1:4" x14ac:dyDescent="0.55000000000000004">
      <c r="A912" t="s">
        <v>24</v>
      </c>
      <c r="B912" t="s">
        <v>5</v>
      </c>
      <c r="C912">
        <v>2061</v>
      </c>
      <c r="D912">
        <v>9291984000</v>
      </c>
    </row>
    <row r="913" spans="1:4" x14ac:dyDescent="0.55000000000000004">
      <c r="A913" t="s">
        <v>24</v>
      </c>
      <c r="B913" t="s">
        <v>5</v>
      </c>
      <c r="C913">
        <v>2062</v>
      </c>
      <c r="D913">
        <v>8913882000</v>
      </c>
    </row>
    <row r="914" spans="1:4" x14ac:dyDescent="0.55000000000000004">
      <c r="A914" t="s">
        <v>24</v>
      </c>
      <c r="B914" t="s">
        <v>5</v>
      </c>
      <c r="C914">
        <v>2063</v>
      </c>
      <c r="D914">
        <v>8549259300</v>
      </c>
    </row>
    <row r="915" spans="1:4" x14ac:dyDescent="0.55000000000000004">
      <c r="A915" t="s">
        <v>24</v>
      </c>
      <c r="B915" t="s">
        <v>5</v>
      </c>
      <c r="C915">
        <v>2064</v>
      </c>
      <c r="D915">
        <v>8197776000</v>
      </c>
    </row>
    <row r="916" spans="1:4" x14ac:dyDescent="0.55000000000000004">
      <c r="A916" t="s">
        <v>24</v>
      </c>
      <c r="B916" t="s">
        <v>5</v>
      </c>
      <c r="C916">
        <v>2065</v>
      </c>
      <c r="D916">
        <v>7859091000</v>
      </c>
    </row>
    <row r="917" spans="1:4" x14ac:dyDescent="0.55000000000000004">
      <c r="A917" t="s">
        <v>24</v>
      </c>
      <c r="B917" t="s">
        <v>5</v>
      </c>
      <c r="C917">
        <v>2066</v>
      </c>
      <c r="D917">
        <v>7532860000</v>
      </c>
    </row>
    <row r="918" spans="1:4" x14ac:dyDescent="0.55000000000000004">
      <c r="A918" t="s">
        <v>24</v>
      </c>
      <c r="B918" t="s">
        <v>5</v>
      </c>
      <c r="C918">
        <v>2067</v>
      </c>
      <c r="D918">
        <v>7218738000</v>
      </c>
    </row>
    <row r="919" spans="1:4" x14ac:dyDescent="0.55000000000000004">
      <c r="A919" t="s">
        <v>24</v>
      </c>
      <c r="B919" t="s">
        <v>5</v>
      </c>
      <c r="C919">
        <v>2068</v>
      </c>
      <c r="D919">
        <v>6916379000</v>
      </c>
    </row>
    <row r="920" spans="1:4" x14ac:dyDescent="0.55000000000000004">
      <c r="A920" t="s">
        <v>24</v>
      </c>
      <c r="B920" t="s">
        <v>5</v>
      </c>
      <c r="C920">
        <v>2069</v>
      </c>
      <c r="D920">
        <v>6625439000</v>
      </c>
    </row>
    <row r="921" spans="1:4" x14ac:dyDescent="0.55000000000000004">
      <c r="A921" t="s">
        <v>24</v>
      </c>
      <c r="B921" t="s">
        <v>5</v>
      </c>
      <c r="C921">
        <v>2070</v>
      </c>
      <c r="D921">
        <v>6345579000</v>
      </c>
    </row>
    <row r="922" spans="1:4" x14ac:dyDescent="0.55000000000000004">
      <c r="A922" t="s">
        <v>24</v>
      </c>
      <c r="B922" t="s">
        <v>5</v>
      </c>
      <c r="C922">
        <v>2071</v>
      </c>
      <c r="D922">
        <v>6076459000</v>
      </c>
    </row>
    <row r="923" spans="1:4" x14ac:dyDescent="0.55000000000000004">
      <c r="A923" t="s">
        <v>24</v>
      </c>
      <c r="B923" t="s">
        <v>5</v>
      </c>
      <c r="C923">
        <v>2072</v>
      </c>
      <c r="D923">
        <v>5817744000</v>
      </c>
    </row>
    <row r="924" spans="1:4" x14ac:dyDescent="0.55000000000000004">
      <c r="A924" t="s">
        <v>24</v>
      </c>
      <c r="B924" t="s">
        <v>5</v>
      </c>
      <c r="C924">
        <v>2073</v>
      </c>
      <c r="D924">
        <v>5569104400</v>
      </c>
    </row>
    <row r="925" spans="1:4" x14ac:dyDescent="0.55000000000000004">
      <c r="A925" t="s">
        <v>24</v>
      </c>
      <c r="B925" t="s">
        <v>5</v>
      </c>
      <c r="C925">
        <v>2074</v>
      </c>
      <c r="D925">
        <v>5330214000</v>
      </c>
    </row>
    <row r="926" spans="1:4" x14ac:dyDescent="0.55000000000000004">
      <c r="A926" t="s">
        <v>24</v>
      </c>
      <c r="B926" t="s">
        <v>5</v>
      </c>
      <c r="C926">
        <v>2075</v>
      </c>
      <c r="D926">
        <v>5100753000</v>
      </c>
    </row>
    <row r="927" spans="1:4" x14ac:dyDescent="0.55000000000000004">
      <c r="A927" t="s">
        <v>24</v>
      </c>
      <c r="B927" t="s">
        <v>5</v>
      </c>
      <c r="C927">
        <v>2076</v>
      </c>
      <c r="D927">
        <v>4880407000</v>
      </c>
    </row>
    <row r="928" spans="1:4" x14ac:dyDescent="0.55000000000000004">
      <c r="A928" t="s">
        <v>24</v>
      </c>
      <c r="B928" t="s">
        <v>5</v>
      </c>
      <c r="C928">
        <v>2077</v>
      </c>
      <c r="D928">
        <v>4668867000</v>
      </c>
    </row>
    <row r="929" spans="1:4" x14ac:dyDescent="0.55000000000000004">
      <c r="A929" t="s">
        <v>24</v>
      </c>
      <c r="B929" t="s">
        <v>5</v>
      </c>
      <c r="C929">
        <v>2078</v>
      </c>
      <c r="D929">
        <v>4465832400</v>
      </c>
    </row>
    <row r="930" spans="1:4" x14ac:dyDescent="0.55000000000000004">
      <c r="A930" t="s">
        <v>24</v>
      </c>
      <c r="B930" t="s">
        <v>5</v>
      </c>
      <c r="C930">
        <v>2079</v>
      </c>
      <c r="D930">
        <v>4271006200</v>
      </c>
    </row>
    <row r="931" spans="1:4" x14ac:dyDescent="0.55000000000000004">
      <c r="A931" t="s">
        <v>24</v>
      </c>
      <c r="B931" t="s">
        <v>5</v>
      </c>
      <c r="C931">
        <v>2080</v>
      </c>
      <c r="D931">
        <v>4084099800</v>
      </c>
    </row>
    <row r="932" spans="1:4" x14ac:dyDescent="0.55000000000000004">
      <c r="A932" t="s">
        <v>24</v>
      </c>
      <c r="B932" t="s">
        <v>5</v>
      </c>
      <c r="C932">
        <v>2081</v>
      </c>
      <c r="D932">
        <v>3904833000</v>
      </c>
    </row>
    <row r="933" spans="1:4" x14ac:dyDescent="0.55000000000000004">
      <c r="A933" t="s">
        <v>24</v>
      </c>
      <c r="B933" t="s">
        <v>5</v>
      </c>
      <c r="C933">
        <v>2082</v>
      </c>
      <c r="D933">
        <v>3732929000</v>
      </c>
    </row>
    <row r="934" spans="1:4" x14ac:dyDescent="0.55000000000000004">
      <c r="A934" t="s">
        <v>24</v>
      </c>
      <c r="B934" t="s">
        <v>5</v>
      </c>
      <c r="C934">
        <v>2083</v>
      </c>
      <c r="D934">
        <v>3568120800</v>
      </c>
    </row>
    <row r="935" spans="1:4" x14ac:dyDescent="0.55000000000000004">
      <c r="A935" t="s">
        <v>24</v>
      </c>
      <c r="B935" t="s">
        <v>5</v>
      </c>
      <c r="C935">
        <v>2084</v>
      </c>
      <c r="D935">
        <v>3410149000</v>
      </c>
    </row>
    <row r="936" spans="1:4" x14ac:dyDescent="0.55000000000000004">
      <c r="A936" t="s">
        <v>24</v>
      </c>
      <c r="B936" t="s">
        <v>5</v>
      </c>
      <c r="C936">
        <v>2085</v>
      </c>
      <c r="D936">
        <v>3258758100</v>
      </c>
    </row>
    <row r="937" spans="1:4" x14ac:dyDescent="0.55000000000000004">
      <c r="A937" t="s">
        <v>24</v>
      </c>
      <c r="B937" t="s">
        <v>5</v>
      </c>
      <c r="C937">
        <v>2086</v>
      </c>
      <c r="D937">
        <v>3113705000</v>
      </c>
    </row>
    <row r="938" spans="1:4" x14ac:dyDescent="0.55000000000000004">
      <c r="A938" t="s">
        <v>24</v>
      </c>
      <c r="B938" t="s">
        <v>5</v>
      </c>
      <c r="C938">
        <v>2087</v>
      </c>
      <c r="D938">
        <v>2974748000</v>
      </c>
    </row>
    <row r="939" spans="1:4" x14ac:dyDescent="0.55000000000000004">
      <c r="A939" t="s">
        <v>24</v>
      </c>
      <c r="B939" t="s">
        <v>5</v>
      </c>
      <c r="C939">
        <v>2088</v>
      </c>
      <c r="D939">
        <v>2841656000</v>
      </c>
    </row>
    <row r="940" spans="1:4" x14ac:dyDescent="0.55000000000000004">
      <c r="A940" t="s">
        <v>24</v>
      </c>
      <c r="B940" t="s">
        <v>5</v>
      </c>
      <c r="C940">
        <v>2089</v>
      </c>
      <c r="D940">
        <v>2714205000</v>
      </c>
    </row>
    <row r="941" spans="1:4" x14ac:dyDescent="0.55000000000000004">
      <c r="A941" t="s">
        <v>24</v>
      </c>
      <c r="B941" t="s">
        <v>5</v>
      </c>
      <c r="C941">
        <v>2090</v>
      </c>
      <c r="D941">
        <v>2592177000</v>
      </c>
    </row>
    <row r="942" spans="1:4" x14ac:dyDescent="0.55000000000000004">
      <c r="A942" t="s">
        <v>24</v>
      </c>
      <c r="B942" t="s">
        <v>5</v>
      </c>
      <c r="C942">
        <v>2091</v>
      </c>
      <c r="D942">
        <v>2475361000</v>
      </c>
    </row>
    <row r="943" spans="1:4" x14ac:dyDescent="0.55000000000000004">
      <c r="A943" t="s">
        <v>24</v>
      </c>
      <c r="B943" t="s">
        <v>5</v>
      </c>
      <c r="C943">
        <v>2092</v>
      </c>
      <c r="D943">
        <v>2363552000</v>
      </c>
    </row>
    <row r="944" spans="1:4" x14ac:dyDescent="0.55000000000000004">
      <c r="A944" t="s">
        <v>24</v>
      </c>
      <c r="B944" t="s">
        <v>5</v>
      </c>
      <c r="C944">
        <v>2093</v>
      </c>
      <c r="D944">
        <v>2256554000</v>
      </c>
    </row>
    <row r="945" spans="1:4" x14ac:dyDescent="0.55000000000000004">
      <c r="A945" t="s">
        <v>24</v>
      </c>
      <c r="B945" t="s">
        <v>5</v>
      </c>
      <c r="C945">
        <v>2094</v>
      </c>
      <c r="D945">
        <v>2154174200</v>
      </c>
    </row>
    <row r="946" spans="1:4" x14ac:dyDescent="0.55000000000000004">
      <c r="A946" t="s">
        <v>24</v>
      </c>
      <c r="B946" t="s">
        <v>5</v>
      </c>
      <c r="C946">
        <v>2095</v>
      </c>
      <c r="D946">
        <v>2056230000</v>
      </c>
    </row>
    <row r="947" spans="1:4" x14ac:dyDescent="0.55000000000000004">
      <c r="A947" t="s">
        <v>24</v>
      </c>
      <c r="B947" t="s">
        <v>5</v>
      </c>
      <c r="C947">
        <v>2096</v>
      </c>
      <c r="D947">
        <v>1962543000</v>
      </c>
    </row>
    <row r="948" spans="1:4" x14ac:dyDescent="0.55000000000000004">
      <c r="A948" t="s">
        <v>24</v>
      </c>
      <c r="B948" t="s">
        <v>5</v>
      </c>
      <c r="C948">
        <v>2097</v>
      </c>
      <c r="D948">
        <v>1872941000</v>
      </c>
    </row>
    <row r="949" spans="1:4" x14ac:dyDescent="0.55000000000000004">
      <c r="A949" t="s">
        <v>24</v>
      </c>
      <c r="B949" t="s">
        <v>5</v>
      </c>
      <c r="C949">
        <v>2098</v>
      </c>
      <c r="D949">
        <v>1787258000</v>
      </c>
    </row>
    <row r="950" spans="1:4" x14ac:dyDescent="0.55000000000000004">
      <c r="A950" t="s">
        <v>24</v>
      </c>
      <c r="B950" t="s">
        <v>5</v>
      </c>
      <c r="C950">
        <v>2099</v>
      </c>
      <c r="D950">
        <v>1705333000</v>
      </c>
    </row>
    <row r="951" spans="1:4" x14ac:dyDescent="0.55000000000000004">
      <c r="A951" t="s">
        <v>24</v>
      </c>
      <c r="B951" t="s">
        <v>5</v>
      </c>
      <c r="C951">
        <v>2100</v>
      </c>
      <c r="D951">
        <v>1627014000</v>
      </c>
    </row>
    <row r="952" spans="1:4" x14ac:dyDescent="0.55000000000000004">
      <c r="A952" t="s">
        <v>25</v>
      </c>
      <c r="B952" t="s">
        <v>5</v>
      </c>
      <c r="C952">
        <v>2008</v>
      </c>
      <c r="D952">
        <v>36752056000</v>
      </c>
    </row>
    <row r="953" spans="1:4" x14ac:dyDescent="0.55000000000000004">
      <c r="A953" t="s">
        <v>25</v>
      </c>
      <c r="B953" t="s">
        <v>5</v>
      </c>
      <c r="C953">
        <v>2009</v>
      </c>
      <c r="D953">
        <v>37466665000</v>
      </c>
    </row>
    <row r="954" spans="1:4" x14ac:dyDescent="0.55000000000000004">
      <c r="A954" t="s">
        <v>25</v>
      </c>
      <c r="B954" t="s">
        <v>5</v>
      </c>
      <c r="C954">
        <v>2010</v>
      </c>
      <c r="D954">
        <v>37987377000</v>
      </c>
    </row>
    <row r="955" spans="1:4" x14ac:dyDescent="0.55000000000000004">
      <c r="A955" t="s">
        <v>25</v>
      </c>
      <c r="B955" t="s">
        <v>5</v>
      </c>
      <c r="C955">
        <v>2011</v>
      </c>
      <c r="D955">
        <v>38333590000</v>
      </c>
    </row>
    <row r="956" spans="1:4" x14ac:dyDescent="0.55000000000000004">
      <c r="A956" t="s">
        <v>25</v>
      </c>
      <c r="B956" t="s">
        <v>5</v>
      </c>
      <c r="C956">
        <v>2012</v>
      </c>
      <c r="D956">
        <v>38523150000</v>
      </c>
    </row>
    <row r="957" spans="1:4" x14ac:dyDescent="0.55000000000000004">
      <c r="A957" t="s">
        <v>25</v>
      </c>
      <c r="B957" t="s">
        <v>5</v>
      </c>
      <c r="C957">
        <v>2013</v>
      </c>
      <c r="D957">
        <v>38572438000</v>
      </c>
    </row>
    <row r="958" spans="1:4" x14ac:dyDescent="0.55000000000000004">
      <c r="A958" t="s">
        <v>25</v>
      </c>
      <c r="B958" t="s">
        <v>5</v>
      </c>
      <c r="C958">
        <v>2014</v>
      </c>
      <c r="D958">
        <v>38496510000</v>
      </c>
    </row>
    <row r="959" spans="1:4" x14ac:dyDescent="0.55000000000000004">
      <c r="A959" t="s">
        <v>25</v>
      </c>
      <c r="B959" t="s">
        <v>5</v>
      </c>
      <c r="C959">
        <v>2015</v>
      </c>
      <c r="D959">
        <v>38309170000</v>
      </c>
    </row>
    <row r="960" spans="1:4" x14ac:dyDescent="0.55000000000000004">
      <c r="A960" t="s">
        <v>25</v>
      </c>
      <c r="B960" t="s">
        <v>5</v>
      </c>
      <c r="C960">
        <v>2016</v>
      </c>
      <c r="D960">
        <v>38023074000</v>
      </c>
    </row>
    <row r="961" spans="1:4" x14ac:dyDescent="0.55000000000000004">
      <c r="A961" t="s">
        <v>25</v>
      </c>
      <c r="B961" t="s">
        <v>5</v>
      </c>
      <c r="C961">
        <v>2017</v>
      </c>
      <c r="D961">
        <v>37649826000</v>
      </c>
    </row>
    <row r="962" spans="1:4" x14ac:dyDescent="0.55000000000000004">
      <c r="A962" t="s">
        <v>25</v>
      </c>
      <c r="B962" t="s">
        <v>5</v>
      </c>
      <c r="C962">
        <v>2018</v>
      </c>
      <c r="D962">
        <v>37200020000</v>
      </c>
    </row>
    <row r="963" spans="1:4" x14ac:dyDescent="0.55000000000000004">
      <c r="A963" t="s">
        <v>25</v>
      </c>
      <c r="B963" t="s">
        <v>5</v>
      </c>
      <c r="C963">
        <v>2019</v>
      </c>
      <c r="D963">
        <v>36683360000</v>
      </c>
    </row>
    <row r="964" spans="1:4" x14ac:dyDescent="0.55000000000000004">
      <c r="A964" t="s">
        <v>25</v>
      </c>
      <c r="B964" t="s">
        <v>5</v>
      </c>
      <c r="C964">
        <v>2020</v>
      </c>
      <c r="D964">
        <v>36108694000</v>
      </c>
    </row>
    <row r="965" spans="1:4" x14ac:dyDescent="0.55000000000000004">
      <c r="A965" t="s">
        <v>25</v>
      </c>
      <c r="B965" t="s">
        <v>5</v>
      </c>
      <c r="C965">
        <v>2021</v>
      </c>
      <c r="D965">
        <v>35484094000</v>
      </c>
    </row>
    <row r="966" spans="1:4" x14ac:dyDescent="0.55000000000000004">
      <c r="A966" t="s">
        <v>25</v>
      </c>
      <c r="B966" t="s">
        <v>5</v>
      </c>
      <c r="C966">
        <v>2022</v>
      </c>
      <c r="D966">
        <v>34816913000</v>
      </c>
    </row>
    <row r="967" spans="1:4" x14ac:dyDescent="0.55000000000000004">
      <c r="A967" t="s">
        <v>25</v>
      </c>
      <c r="B967" t="s">
        <v>5</v>
      </c>
      <c r="C967">
        <v>2023</v>
      </c>
      <c r="D967">
        <v>34113841000</v>
      </c>
    </row>
    <row r="968" spans="1:4" x14ac:dyDescent="0.55000000000000004">
      <c r="A968" t="s">
        <v>25</v>
      </c>
      <c r="B968" t="s">
        <v>5</v>
      </c>
      <c r="C968">
        <v>2024</v>
      </c>
      <c r="D968">
        <v>33380958000</v>
      </c>
    </row>
    <row r="969" spans="1:4" x14ac:dyDescent="0.55000000000000004">
      <c r="A969" t="s">
        <v>25</v>
      </c>
      <c r="B969" t="s">
        <v>5</v>
      </c>
      <c r="C969">
        <v>2025</v>
      </c>
      <c r="D969">
        <v>32623768000</v>
      </c>
    </row>
    <row r="970" spans="1:4" x14ac:dyDescent="0.55000000000000004">
      <c r="A970" t="s">
        <v>25</v>
      </c>
      <c r="B970" t="s">
        <v>5</v>
      </c>
      <c r="C970">
        <v>2026</v>
      </c>
      <c r="D970">
        <v>31847258000</v>
      </c>
    </row>
    <row r="971" spans="1:4" x14ac:dyDescent="0.55000000000000004">
      <c r="A971" t="s">
        <v>25</v>
      </c>
      <c r="B971" t="s">
        <v>5</v>
      </c>
      <c r="C971">
        <v>2027</v>
      </c>
      <c r="D971">
        <v>31055940000</v>
      </c>
    </row>
    <row r="972" spans="1:4" x14ac:dyDescent="0.55000000000000004">
      <c r="A972" t="s">
        <v>25</v>
      </c>
      <c r="B972" t="s">
        <v>5</v>
      </c>
      <c r="C972">
        <v>2028</v>
      </c>
      <c r="D972">
        <v>30253871000</v>
      </c>
    </row>
    <row r="973" spans="1:4" x14ac:dyDescent="0.55000000000000004">
      <c r="A973" t="s">
        <v>25</v>
      </c>
      <c r="B973" t="s">
        <v>5</v>
      </c>
      <c r="C973">
        <v>2029</v>
      </c>
      <c r="D973">
        <v>29444714000</v>
      </c>
    </row>
    <row r="974" spans="1:4" x14ac:dyDescent="0.55000000000000004">
      <c r="A974" t="s">
        <v>25</v>
      </c>
      <c r="B974" t="s">
        <v>5</v>
      </c>
      <c r="C974">
        <v>2030</v>
      </c>
      <c r="D974">
        <v>28631753000</v>
      </c>
    </row>
    <row r="975" spans="1:4" x14ac:dyDescent="0.55000000000000004">
      <c r="A975" t="s">
        <v>25</v>
      </c>
      <c r="B975" t="s">
        <v>5</v>
      </c>
      <c r="C975">
        <v>2031</v>
      </c>
      <c r="D975">
        <v>27817923000</v>
      </c>
    </row>
    <row r="976" spans="1:4" x14ac:dyDescent="0.55000000000000004">
      <c r="A976" t="s">
        <v>25</v>
      </c>
      <c r="B976" t="s">
        <v>5</v>
      </c>
      <c r="C976">
        <v>2032</v>
      </c>
      <c r="D976">
        <v>27005850000</v>
      </c>
    </row>
    <row r="977" spans="1:4" x14ac:dyDescent="0.55000000000000004">
      <c r="A977" t="s">
        <v>25</v>
      </c>
      <c r="B977" t="s">
        <v>5</v>
      </c>
      <c r="C977">
        <v>2033</v>
      </c>
      <c r="D977">
        <v>26197864000</v>
      </c>
    </row>
    <row r="978" spans="1:4" x14ac:dyDescent="0.55000000000000004">
      <c r="A978" t="s">
        <v>25</v>
      </c>
      <c r="B978" t="s">
        <v>5</v>
      </c>
      <c r="C978">
        <v>2034</v>
      </c>
      <c r="D978">
        <v>25396038000</v>
      </c>
    </row>
    <row r="979" spans="1:4" x14ac:dyDescent="0.55000000000000004">
      <c r="A979" t="s">
        <v>25</v>
      </c>
      <c r="B979" t="s">
        <v>5</v>
      </c>
      <c r="C979">
        <v>2035</v>
      </c>
      <c r="D979">
        <v>24602196000</v>
      </c>
    </row>
    <row r="980" spans="1:4" x14ac:dyDescent="0.55000000000000004">
      <c r="A980" t="s">
        <v>25</v>
      </c>
      <c r="B980" t="s">
        <v>5</v>
      </c>
      <c r="C980">
        <v>2036</v>
      </c>
      <c r="D980">
        <v>23817935000</v>
      </c>
    </row>
    <row r="981" spans="1:4" x14ac:dyDescent="0.55000000000000004">
      <c r="A981" t="s">
        <v>25</v>
      </c>
      <c r="B981" t="s">
        <v>5</v>
      </c>
      <c r="C981">
        <v>2037</v>
      </c>
      <c r="D981">
        <v>23044657000</v>
      </c>
    </row>
    <row r="982" spans="1:4" x14ac:dyDescent="0.55000000000000004">
      <c r="A982" t="s">
        <v>25</v>
      </c>
      <c r="B982" t="s">
        <v>5</v>
      </c>
      <c r="C982">
        <v>2038</v>
      </c>
      <c r="D982">
        <v>22283573000</v>
      </c>
    </row>
    <row r="983" spans="1:4" x14ac:dyDescent="0.55000000000000004">
      <c r="A983" t="s">
        <v>25</v>
      </c>
      <c r="B983" t="s">
        <v>5</v>
      </c>
      <c r="C983">
        <v>2039</v>
      </c>
      <c r="D983">
        <v>21535730000</v>
      </c>
    </row>
    <row r="984" spans="1:4" x14ac:dyDescent="0.55000000000000004">
      <c r="A984" t="s">
        <v>25</v>
      </c>
      <c r="B984" t="s">
        <v>5</v>
      </c>
      <c r="C984">
        <v>2040</v>
      </c>
      <c r="D984">
        <v>20802013000</v>
      </c>
    </row>
    <row r="985" spans="1:4" x14ac:dyDescent="0.55000000000000004">
      <c r="A985" t="s">
        <v>25</v>
      </c>
      <c r="B985" t="s">
        <v>5</v>
      </c>
      <c r="C985">
        <v>2041</v>
      </c>
      <c r="D985">
        <v>20083175000</v>
      </c>
    </row>
    <row r="986" spans="1:4" x14ac:dyDescent="0.55000000000000004">
      <c r="A986" t="s">
        <v>25</v>
      </c>
      <c r="B986" t="s">
        <v>5</v>
      </c>
      <c r="C986">
        <v>2042</v>
      </c>
      <c r="D986">
        <v>19379835000</v>
      </c>
    </row>
    <row r="987" spans="1:4" x14ac:dyDescent="0.55000000000000004">
      <c r="A987" t="s">
        <v>25</v>
      </c>
      <c r="B987" t="s">
        <v>5</v>
      </c>
      <c r="C987">
        <v>2043</v>
      </c>
      <c r="D987">
        <v>18692500000</v>
      </c>
    </row>
    <row r="988" spans="1:4" x14ac:dyDescent="0.55000000000000004">
      <c r="A988" t="s">
        <v>25</v>
      </c>
      <c r="B988" t="s">
        <v>5</v>
      </c>
      <c r="C988">
        <v>2044</v>
      </c>
      <c r="D988">
        <v>18021570000</v>
      </c>
    </row>
    <row r="989" spans="1:4" x14ac:dyDescent="0.55000000000000004">
      <c r="A989" t="s">
        <v>25</v>
      </c>
      <c r="B989" t="s">
        <v>5</v>
      </c>
      <c r="C989">
        <v>2045</v>
      </c>
      <c r="D989">
        <v>17367353000</v>
      </c>
    </row>
    <row r="990" spans="1:4" x14ac:dyDescent="0.55000000000000004">
      <c r="A990" t="s">
        <v>25</v>
      </c>
      <c r="B990" t="s">
        <v>5</v>
      </c>
      <c r="C990">
        <v>2046</v>
      </c>
      <c r="D990">
        <v>16730070000</v>
      </c>
    </row>
    <row r="991" spans="1:4" x14ac:dyDescent="0.55000000000000004">
      <c r="A991" t="s">
        <v>25</v>
      </c>
      <c r="B991" t="s">
        <v>5</v>
      </c>
      <c r="C991">
        <v>2047</v>
      </c>
      <c r="D991">
        <v>16109867000</v>
      </c>
    </row>
    <row r="992" spans="1:4" x14ac:dyDescent="0.55000000000000004">
      <c r="A992" t="s">
        <v>25</v>
      </c>
      <c r="B992" t="s">
        <v>5</v>
      </c>
      <c r="C992">
        <v>2048</v>
      </c>
      <c r="D992">
        <v>15506821000</v>
      </c>
    </row>
    <row r="993" spans="1:4" x14ac:dyDescent="0.55000000000000004">
      <c r="A993" t="s">
        <v>25</v>
      </c>
      <c r="B993" t="s">
        <v>5</v>
      </c>
      <c r="C993">
        <v>2049</v>
      </c>
      <c r="D993">
        <v>14920946000</v>
      </c>
    </row>
    <row r="994" spans="1:4" x14ac:dyDescent="0.55000000000000004">
      <c r="A994" t="s">
        <v>25</v>
      </c>
      <c r="B994" t="s">
        <v>5</v>
      </c>
      <c r="C994">
        <v>2050</v>
      </c>
      <c r="D994">
        <v>14352199000</v>
      </c>
    </row>
    <row r="995" spans="1:4" x14ac:dyDescent="0.55000000000000004">
      <c r="A995" t="s">
        <v>25</v>
      </c>
      <c r="B995" t="s">
        <v>5</v>
      </c>
      <c r="C995">
        <v>2051</v>
      </c>
      <c r="D995">
        <v>13800494000</v>
      </c>
    </row>
    <row r="996" spans="1:4" x14ac:dyDescent="0.55000000000000004">
      <c r="A996" t="s">
        <v>25</v>
      </c>
      <c r="B996" t="s">
        <v>5</v>
      </c>
      <c r="C996">
        <v>2052</v>
      </c>
      <c r="D996">
        <v>13265699000</v>
      </c>
    </row>
    <row r="997" spans="1:4" x14ac:dyDescent="0.55000000000000004">
      <c r="A997" t="s">
        <v>25</v>
      </c>
      <c r="B997" t="s">
        <v>5</v>
      </c>
      <c r="C997">
        <v>2053</v>
      </c>
      <c r="D997">
        <v>12747639000</v>
      </c>
    </row>
    <row r="998" spans="1:4" x14ac:dyDescent="0.55000000000000004">
      <c r="A998" t="s">
        <v>25</v>
      </c>
      <c r="B998" t="s">
        <v>5</v>
      </c>
      <c r="C998">
        <v>2054</v>
      </c>
      <c r="D998">
        <v>12246114000</v>
      </c>
    </row>
    <row r="999" spans="1:4" x14ac:dyDescent="0.55000000000000004">
      <c r="A999" t="s">
        <v>25</v>
      </c>
      <c r="B999" t="s">
        <v>5</v>
      </c>
      <c r="C999">
        <v>2055</v>
      </c>
      <c r="D999">
        <v>11760891000</v>
      </c>
    </row>
    <row r="1000" spans="1:4" x14ac:dyDescent="0.55000000000000004">
      <c r="A1000" t="s">
        <v>25</v>
      </c>
      <c r="B1000" t="s">
        <v>5</v>
      </c>
      <c r="C1000">
        <v>2056</v>
      </c>
      <c r="D1000">
        <v>11291709000</v>
      </c>
    </row>
    <row r="1001" spans="1:4" x14ac:dyDescent="0.55000000000000004">
      <c r="A1001" t="s">
        <v>25</v>
      </c>
      <c r="B1001" t="s">
        <v>5</v>
      </c>
      <c r="C1001">
        <v>2057</v>
      </c>
      <c r="D1001">
        <v>10838288000</v>
      </c>
    </row>
    <row r="1002" spans="1:4" x14ac:dyDescent="0.55000000000000004">
      <c r="A1002" t="s">
        <v>25</v>
      </c>
      <c r="B1002" t="s">
        <v>5</v>
      </c>
      <c r="C1002">
        <v>2058</v>
      </c>
      <c r="D1002">
        <v>10400328000</v>
      </c>
    </row>
    <row r="1003" spans="1:4" x14ac:dyDescent="0.55000000000000004">
      <c r="A1003" t="s">
        <v>25</v>
      </c>
      <c r="B1003" t="s">
        <v>5</v>
      </c>
      <c r="C1003">
        <v>2059</v>
      </c>
      <c r="D1003">
        <v>9977516000</v>
      </c>
    </row>
    <row r="1004" spans="1:4" x14ac:dyDescent="0.55000000000000004">
      <c r="A1004" t="s">
        <v>25</v>
      </c>
      <c r="B1004" t="s">
        <v>5</v>
      </c>
      <c r="C1004">
        <v>2060</v>
      </c>
      <c r="D1004">
        <v>9569523000</v>
      </c>
    </row>
    <row r="1005" spans="1:4" x14ac:dyDescent="0.55000000000000004">
      <c r="A1005" t="s">
        <v>25</v>
      </c>
      <c r="B1005" t="s">
        <v>5</v>
      </c>
      <c r="C1005">
        <v>2061</v>
      </c>
      <c r="D1005">
        <v>9176012000</v>
      </c>
    </row>
    <row r="1006" spans="1:4" x14ac:dyDescent="0.55000000000000004">
      <c r="A1006" t="s">
        <v>25</v>
      </c>
      <c r="B1006" t="s">
        <v>5</v>
      </c>
      <c r="C1006">
        <v>2062</v>
      </c>
      <c r="D1006">
        <v>8796635000</v>
      </c>
    </row>
    <row r="1007" spans="1:4" x14ac:dyDescent="0.55000000000000004">
      <c r="A1007" t="s">
        <v>25</v>
      </c>
      <c r="B1007" t="s">
        <v>5</v>
      </c>
      <c r="C1007">
        <v>2063</v>
      </c>
      <c r="D1007">
        <v>8431039000</v>
      </c>
    </row>
    <row r="1008" spans="1:4" x14ac:dyDescent="0.55000000000000004">
      <c r="A1008" t="s">
        <v>25</v>
      </c>
      <c r="B1008" t="s">
        <v>5</v>
      </c>
      <c r="C1008">
        <v>2064</v>
      </c>
      <c r="D1008">
        <v>8078867000</v>
      </c>
    </row>
    <row r="1009" spans="1:4" x14ac:dyDescent="0.55000000000000004">
      <c r="A1009" t="s">
        <v>25</v>
      </c>
      <c r="B1009" t="s">
        <v>5</v>
      </c>
      <c r="C1009">
        <v>2065</v>
      </c>
      <c r="D1009">
        <v>7739759000</v>
      </c>
    </row>
    <row r="1010" spans="1:4" x14ac:dyDescent="0.55000000000000004">
      <c r="A1010" t="s">
        <v>25</v>
      </c>
      <c r="B1010" t="s">
        <v>5</v>
      </c>
      <c r="C1010">
        <v>2066</v>
      </c>
      <c r="D1010">
        <v>7413352000</v>
      </c>
    </row>
    <row r="1011" spans="1:4" x14ac:dyDescent="0.55000000000000004">
      <c r="A1011" t="s">
        <v>25</v>
      </c>
      <c r="B1011" t="s">
        <v>5</v>
      </c>
      <c r="C1011">
        <v>2067</v>
      </c>
      <c r="D1011">
        <v>7099285000</v>
      </c>
    </row>
    <row r="1012" spans="1:4" x14ac:dyDescent="0.55000000000000004">
      <c r="A1012" t="s">
        <v>25</v>
      </c>
      <c r="B1012" t="s">
        <v>5</v>
      </c>
      <c r="C1012">
        <v>2068</v>
      </c>
      <c r="D1012">
        <v>6797195000</v>
      </c>
    </row>
    <row r="1013" spans="1:4" x14ac:dyDescent="0.55000000000000004">
      <c r="A1013" t="s">
        <v>25</v>
      </c>
      <c r="B1013" t="s">
        <v>5</v>
      </c>
      <c r="C1013">
        <v>2069</v>
      </c>
      <c r="D1013">
        <v>6506724000</v>
      </c>
    </row>
    <row r="1014" spans="1:4" x14ac:dyDescent="0.55000000000000004">
      <c r="A1014" t="s">
        <v>25</v>
      </c>
      <c r="B1014" t="s">
        <v>5</v>
      </c>
      <c r="C1014">
        <v>2070</v>
      </c>
      <c r="D1014">
        <v>6227514000</v>
      </c>
    </row>
    <row r="1015" spans="1:4" x14ac:dyDescent="0.55000000000000004">
      <c r="A1015" t="s">
        <v>25</v>
      </c>
      <c r="B1015" t="s">
        <v>5</v>
      </c>
      <c r="C1015">
        <v>2071</v>
      </c>
      <c r="D1015">
        <v>5959212500</v>
      </c>
    </row>
    <row r="1016" spans="1:4" x14ac:dyDescent="0.55000000000000004">
      <c r="A1016" t="s">
        <v>25</v>
      </c>
      <c r="B1016" t="s">
        <v>5</v>
      </c>
      <c r="C1016">
        <v>2072</v>
      </c>
      <c r="D1016">
        <v>5701473300</v>
      </c>
    </row>
    <row r="1017" spans="1:4" x14ac:dyDescent="0.55000000000000004">
      <c r="A1017" t="s">
        <v>25</v>
      </c>
      <c r="B1017" t="s">
        <v>5</v>
      </c>
      <c r="C1017">
        <v>2073</v>
      </c>
      <c r="D1017">
        <v>5453950000</v>
      </c>
    </row>
    <row r="1018" spans="1:4" x14ac:dyDescent="0.55000000000000004">
      <c r="A1018" t="s">
        <v>25</v>
      </c>
      <c r="B1018" t="s">
        <v>5</v>
      </c>
      <c r="C1018">
        <v>2074</v>
      </c>
      <c r="D1018">
        <v>5216304600</v>
      </c>
    </row>
    <row r="1019" spans="1:4" x14ac:dyDescent="0.55000000000000004">
      <c r="A1019" t="s">
        <v>25</v>
      </c>
      <c r="B1019" t="s">
        <v>5</v>
      </c>
      <c r="C1019">
        <v>2075</v>
      </c>
      <c r="D1019">
        <v>4988207000</v>
      </c>
    </row>
    <row r="1020" spans="1:4" x14ac:dyDescent="0.55000000000000004">
      <c r="A1020" t="s">
        <v>25</v>
      </c>
      <c r="B1020" t="s">
        <v>5</v>
      </c>
      <c r="C1020">
        <v>2076</v>
      </c>
      <c r="D1020">
        <v>4769329000</v>
      </c>
    </row>
    <row r="1021" spans="1:4" x14ac:dyDescent="0.55000000000000004">
      <c r="A1021" t="s">
        <v>25</v>
      </c>
      <c r="B1021" t="s">
        <v>5</v>
      </c>
      <c r="C1021">
        <v>2077</v>
      </c>
      <c r="D1021">
        <v>4559353000</v>
      </c>
    </row>
    <row r="1022" spans="1:4" x14ac:dyDescent="0.55000000000000004">
      <c r="A1022" t="s">
        <v>25</v>
      </c>
      <c r="B1022" t="s">
        <v>5</v>
      </c>
      <c r="C1022">
        <v>2078</v>
      </c>
      <c r="D1022">
        <v>4357966000</v>
      </c>
    </row>
    <row r="1023" spans="1:4" x14ac:dyDescent="0.55000000000000004">
      <c r="A1023" t="s">
        <v>25</v>
      </c>
      <c r="B1023" t="s">
        <v>5</v>
      </c>
      <c r="C1023">
        <v>2079</v>
      </c>
      <c r="D1023">
        <v>4164863200</v>
      </c>
    </row>
    <row r="1024" spans="1:4" x14ac:dyDescent="0.55000000000000004">
      <c r="A1024" t="s">
        <v>25</v>
      </c>
      <c r="B1024" t="s">
        <v>5</v>
      </c>
      <c r="C1024">
        <v>2080</v>
      </c>
      <c r="D1024">
        <v>3979746000</v>
      </c>
    </row>
    <row r="1025" spans="1:4" x14ac:dyDescent="0.55000000000000004">
      <c r="A1025" t="s">
        <v>25</v>
      </c>
      <c r="B1025" t="s">
        <v>5</v>
      </c>
      <c r="C1025">
        <v>2081</v>
      </c>
      <c r="D1025">
        <v>3802326000</v>
      </c>
    </row>
    <row r="1026" spans="1:4" x14ac:dyDescent="0.55000000000000004">
      <c r="A1026" t="s">
        <v>25</v>
      </c>
      <c r="B1026" t="s">
        <v>5</v>
      </c>
      <c r="C1026">
        <v>2082</v>
      </c>
      <c r="D1026">
        <v>3632318000</v>
      </c>
    </row>
    <row r="1027" spans="1:4" x14ac:dyDescent="0.55000000000000004">
      <c r="A1027" t="s">
        <v>25</v>
      </c>
      <c r="B1027" t="s">
        <v>5</v>
      </c>
      <c r="C1027">
        <v>2083</v>
      </c>
      <c r="D1027">
        <v>3469449000</v>
      </c>
    </row>
    <row r="1028" spans="1:4" x14ac:dyDescent="0.55000000000000004">
      <c r="A1028" t="s">
        <v>25</v>
      </c>
      <c r="B1028" t="s">
        <v>5</v>
      </c>
      <c r="C1028">
        <v>2084</v>
      </c>
      <c r="D1028">
        <v>3313451000</v>
      </c>
    </row>
    <row r="1029" spans="1:4" x14ac:dyDescent="0.55000000000000004">
      <c r="A1029" t="s">
        <v>25</v>
      </c>
      <c r="B1029" t="s">
        <v>5</v>
      </c>
      <c r="C1029">
        <v>2085</v>
      </c>
      <c r="D1029">
        <v>3164063000</v>
      </c>
    </row>
    <row r="1030" spans="1:4" x14ac:dyDescent="0.55000000000000004">
      <c r="A1030" t="s">
        <v>25</v>
      </c>
      <c r="B1030" t="s">
        <v>5</v>
      </c>
      <c r="C1030">
        <v>2086</v>
      </c>
      <c r="D1030">
        <v>3021034000</v>
      </c>
    </row>
    <row r="1031" spans="1:4" x14ac:dyDescent="0.55000000000000004">
      <c r="A1031" t="s">
        <v>25</v>
      </c>
      <c r="B1031" t="s">
        <v>5</v>
      </c>
      <c r="C1031">
        <v>2087</v>
      </c>
      <c r="D1031">
        <v>2884118000</v>
      </c>
    </row>
    <row r="1032" spans="1:4" x14ac:dyDescent="0.55000000000000004">
      <c r="A1032" t="s">
        <v>25</v>
      </c>
      <c r="B1032" t="s">
        <v>5</v>
      </c>
      <c r="C1032">
        <v>2088</v>
      </c>
      <c r="D1032">
        <v>2753079800</v>
      </c>
    </row>
    <row r="1033" spans="1:4" x14ac:dyDescent="0.55000000000000004">
      <c r="A1033" t="s">
        <v>25</v>
      </c>
      <c r="B1033" t="s">
        <v>5</v>
      </c>
      <c r="C1033">
        <v>2089</v>
      </c>
      <c r="D1033">
        <v>2627688000</v>
      </c>
    </row>
    <row r="1034" spans="1:4" x14ac:dyDescent="0.55000000000000004">
      <c r="A1034" t="s">
        <v>25</v>
      </c>
      <c r="B1034" t="s">
        <v>5</v>
      </c>
      <c r="C1034">
        <v>2090</v>
      </c>
      <c r="D1034">
        <v>2507721000</v>
      </c>
    </row>
    <row r="1035" spans="1:4" x14ac:dyDescent="0.55000000000000004">
      <c r="A1035" t="s">
        <v>25</v>
      </c>
      <c r="B1035" t="s">
        <v>5</v>
      </c>
      <c r="C1035">
        <v>2091</v>
      </c>
      <c r="D1035">
        <v>2392962800</v>
      </c>
    </row>
    <row r="1036" spans="1:4" x14ac:dyDescent="0.55000000000000004">
      <c r="A1036" t="s">
        <v>25</v>
      </c>
      <c r="B1036" t="s">
        <v>5</v>
      </c>
      <c r="C1036">
        <v>2092</v>
      </c>
      <c r="D1036">
        <v>2283206000</v>
      </c>
    </row>
    <row r="1037" spans="1:4" x14ac:dyDescent="0.55000000000000004">
      <c r="A1037" t="s">
        <v>25</v>
      </c>
      <c r="B1037" t="s">
        <v>5</v>
      </c>
      <c r="C1037">
        <v>2093</v>
      </c>
      <c r="D1037">
        <v>2178250000</v>
      </c>
    </row>
    <row r="1038" spans="1:4" x14ac:dyDescent="0.55000000000000004">
      <c r="A1038" t="s">
        <v>25</v>
      </c>
      <c r="B1038" t="s">
        <v>5</v>
      </c>
      <c r="C1038">
        <v>2094</v>
      </c>
      <c r="D1038">
        <v>2077900900</v>
      </c>
    </row>
    <row r="1039" spans="1:4" x14ac:dyDescent="0.55000000000000004">
      <c r="A1039" t="s">
        <v>25</v>
      </c>
      <c r="B1039" t="s">
        <v>5</v>
      </c>
      <c r="C1039">
        <v>2095</v>
      </c>
      <c r="D1039">
        <v>1981969900</v>
      </c>
    </row>
    <row r="1040" spans="1:4" x14ac:dyDescent="0.55000000000000004">
      <c r="A1040" t="s">
        <v>25</v>
      </c>
      <c r="B1040" t="s">
        <v>5</v>
      </c>
      <c r="C1040">
        <v>2096</v>
      </c>
      <c r="D1040">
        <v>1890278000</v>
      </c>
    </row>
    <row r="1041" spans="1:4" x14ac:dyDescent="0.55000000000000004">
      <c r="A1041" t="s">
        <v>25</v>
      </c>
      <c r="B1041" t="s">
        <v>5</v>
      </c>
      <c r="C1041">
        <v>2097</v>
      </c>
      <c r="D1041">
        <v>1802649000</v>
      </c>
    </row>
    <row r="1042" spans="1:4" x14ac:dyDescent="0.55000000000000004">
      <c r="A1042" t="s">
        <v>25</v>
      </c>
      <c r="B1042" t="s">
        <v>5</v>
      </c>
      <c r="C1042">
        <v>2098</v>
      </c>
      <c r="D1042">
        <v>1718916100</v>
      </c>
    </row>
    <row r="1043" spans="1:4" x14ac:dyDescent="0.55000000000000004">
      <c r="A1043" t="s">
        <v>25</v>
      </c>
      <c r="B1043" t="s">
        <v>5</v>
      </c>
      <c r="C1043">
        <v>2099</v>
      </c>
      <c r="D1043">
        <v>1638916000</v>
      </c>
    </row>
    <row r="1044" spans="1:4" x14ac:dyDescent="0.55000000000000004">
      <c r="A1044" t="s">
        <v>25</v>
      </c>
      <c r="B1044" t="s">
        <v>5</v>
      </c>
      <c r="C1044">
        <v>2100</v>
      </c>
      <c r="D1044">
        <v>1562494100</v>
      </c>
    </row>
    <row r="1045" spans="1:4" x14ac:dyDescent="0.55000000000000004">
      <c r="A1045" t="s">
        <v>26</v>
      </c>
      <c r="B1045" t="s">
        <v>5</v>
      </c>
      <c r="C1045">
        <v>2009</v>
      </c>
      <c r="D1045">
        <v>37043835000</v>
      </c>
    </row>
    <row r="1046" spans="1:4" x14ac:dyDescent="0.55000000000000004">
      <c r="A1046" t="s">
        <v>26</v>
      </c>
      <c r="B1046" t="s">
        <v>5</v>
      </c>
      <c r="C1046">
        <v>2010</v>
      </c>
      <c r="D1046">
        <v>37636985000</v>
      </c>
    </row>
    <row r="1047" spans="1:4" x14ac:dyDescent="0.55000000000000004">
      <c r="A1047" t="s">
        <v>26</v>
      </c>
      <c r="B1047" t="s">
        <v>5</v>
      </c>
      <c r="C1047">
        <v>2011</v>
      </c>
      <c r="D1047">
        <v>38047433000</v>
      </c>
    </row>
    <row r="1048" spans="1:4" x14ac:dyDescent="0.55000000000000004">
      <c r="A1048" t="s">
        <v>26</v>
      </c>
      <c r="B1048" t="s">
        <v>5</v>
      </c>
      <c r="C1048">
        <v>2012</v>
      </c>
      <c r="D1048">
        <v>38293787000</v>
      </c>
    </row>
    <row r="1049" spans="1:4" x14ac:dyDescent="0.55000000000000004">
      <c r="A1049" t="s">
        <v>26</v>
      </c>
      <c r="B1049" t="s">
        <v>5</v>
      </c>
      <c r="C1049">
        <v>2013</v>
      </c>
      <c r="D1049">
        <v>38393140000</v>
      </c>
    </row>
    <row r="1050" spans="1:4" x14ac:dyDescent="0.55000000000000004">
      <c r="A1050" t="s">
        <v>26</v>
      </c>
      <c r="B1050" t="s">
        <v>5</v>
      </c>
      <c r="C1050">
        <v>2014</v>
      </c>
      <c r="D1050">
        <v>38361190000</v>
      </c>
    </row>
    <row r="1051" spans="1:4" x14ac:dyDescent="0.55000000000000004">
      <c r="A1051" t="s">
        <v>26</v>
      </c>
      <c r="B1051" t="s">
        <v>5</v>
      </c>
      <c r="C1051">
        <v>2015</v>
      </c>
      <c r="D1051">
        <v>38212340000</v>
      </c>
    </row>
    <row r="1052" spans="1:4" x14ac:dyDescent="0.55000000000000004">
      <c r="A1052" t="s">
        <v>26</v>
      </c>
      <c r="B1052" t="s">
        <v>5</v>
      </c>
      <c r="C1052">
        <v>2016</v>
      </c>
      <c r="D1052">
        <v>37959786000</v>
      </c>
    </row>
    <row r="1053" spans="1:4" x14ac:dyDescent="0.55000000000000004">
      <c r="A1053" t="s">
        <v>26</v>
      </c>
      <c r="B1053" t="s">
        <v>5</v>
      </c>
      <c r="C1053">
        <v>2017</v>
      </c>
      <c r="D1053">
        <v>37615610000</v>
      </c>
    </row>
    <row r="1054" spans="1:4" x14ac:dyDescent="0.55000000000000004">
      <c r="A1054" t="s">
        <v>26</v>
      </c>
      <c r="B1054" t="s">
        <v>5</v>
      </c>
      <c r="C1054">
        <v>2018</v>
      </c>
      <c r="D1054">
        <v>37190880000</v>
      </c>
    </row>
    <row r="1055" spans="1:4" x14ac:dyDescent="0.55000000000000004">
      <c r="A1055" t="s">
        <v>26</v>
      </c>
      <c r="B1055" t="s">
        <v>5</v>
      </c>
      <c r="C1055">
        <v>2019</v>
      </c>
      <c r="D1055">
        <v>36695687000</v>
      </c>
    </row>
    <row r="1056" spans="1:4" x14ac:dyDescent="0.55000000000000004">
      <c r="A1056" t="s">
        <v>26</v>
      </c>
      <c r="B1056" t="s">
        <v>5</v>
      </c>
      <c r="C1056">
        <v>2020</v>
      </c>
      <c r="D1056">
        <v>36139266000</v>
      </c>
    </row>
    <row r="1057" spans="1:4" x14ac:dyDescent="0.55000000000000004">
      <c r="A1057" t="s">
        <v>26</v>
      </c>
      <c r="B1057" t="s">
        <v>5</v>
      </c>
      <c r="C1057">
        <v>2021</v>
      </c>
      <c r="D1057">
        <v>35530030000</v>
      </c>
    </row>
    <row r="1058" spans="1:4" x14ac:dyDescent="0.55000000000000004">
      <c r="A1058" t="s">
        <v>26</v>
      </c>
      <c r="B1058" t="s">
        <v>5</v>
      </c>
      <c r="C1058">
        <v>2022</v>
      </c>
      <c r="D1058">
        <v>34875646000</v>
      </c>
    </row>
    <row r="1059" spans="1:4" x14ac:dyDescent="0.55000000000000004">
      <c r="A1059" t="s">
        <v>26</v>
      </c>
      <c r="B1059" t="s">
        <v>5</v>
      </c>
      <c r="C1059">
        <v>2023</v>
      </c>
      <c r="D1059">
        <v>34183076000</v>
      </c>
    </row>
    <row r="1060" spans="1:4" x14ac:dyDescent="0.55000000000000004">
      <c r="A1060" t="s">
        <v>26</v>
      </c>
      <c r="B1060" t="s">
        <v>5</v>
      </c>
      <c r="C1060">
        <v>2024</v>
      </c>
      <c r="D1060">
        <v>33458657000</v>
      </c>
    </row>
    <row r="1061" spans="1:4" x14ac:dyDescent="0.55000000000000004">
      <c r="A1061" t="s">
        <v>26</v>
      </c>
      <c r="B1061" t="s">
        <v>5</v>
      </c>
      <c r="C1061">
        <v>2025</v>
      </c>
      <c r="D1061">
        <v>32708130000</v>
      </c>
    </row>
    <row r="1062" spans="1:4" x14ac:dyDescent="0.55000000000000004">
      <c r="A1062" t="s">
        <v>26</v>
      </c>
      <c r="B1062" t="s">
        <v>5</v>
      </c>
      <c r="C1062">
        <v>2026</v>
      </c>
      <c r="D1062">
        <v>31936692000</v>
      </c>
    </row>
    <row r="1063" spans="1:4" x14ac:dyDescent="0.55000000000000004">
      <c r="A1063" t="s">
        <v>26</v>
      </c>
      <c r="B1063" t="s">
        <v>5</v>
      </c>
      <c r="C1063">
        <v>2027</v>
      </c>
      <c r="D1063">
        <v>31149046000</v>
      </c>
    </row>
    <row r="1064" spans="1:4" x14ac:dyDescent="0.55000000000000004">
      <c r="A1064" t="s">
        <v>26</v>
      </c>
      <c r="B1064" t="s">
        <v>5</v>
      </c>
      <c r="C1064">
        <v>2028</v>
      </c>
      <c r="D1064">
        <v>30349423000</v>
      </c>
    </row>
    <row r="1065" spans="1:4" x14ac:dyDescent="0.55000000000000004">
      <c r="A1065" t="s">
        <v>26</v>
      </c>
      <c r="B1065" t="s">
        <v>5</v>
      </c>
      <c r="C1065">
        <v>2029</v>
      </c>
      <c r="D1065">
        <v>29541640000</v>
      </c>
    </row>
    <row r="1066" spans="1:4" x14ac:dyDescent="0.55000000000000004">
      <c r="A1066" t="s">
        <v>26</v>
      </c>
      <c r="B1066" t="s">
        <v>5</v>
      </c>
      <c r="C1066">
        <v>2030</v>
      </c>
      <c r="D1066">
        <v>28729117000</v>
      </c>
    </row>
    <row r="1067" spans="1:4" x14ac:dyDescent="0.55000000000000004">
      <c r="A1067" t="s">
        <v>26</v>
      </c>
      <c r="B1067" t="s">
        <v>5</v>
      </c>
      <c r="C1067">
        <v>2031</v>
      </c>
      <c r="D1067">
        <v>27914924000</v>
      </c>
    </row>
    <row r="1068" spans="1:4" x14ac:dyDescent="0.55000000000000004">
      <c r="A1068" t="s">
        <v>26</v>
      </c>
      <c r="B1068" t="s">
        <v>5</v>
      </c>
      <c r="C1068">
        <v>2032</v>
      </c>
      <c r="D1068">
        <v>27101794000</v>
      </c>
    </row>
    <row r="1069" spans="1:4" x14ac:dyDescent="0.55000000000000004">
      <c r="A1069" t="s">
        <v>26</v>
      </c>
      <c r="B1069" t="s">
        <v>5</v>
      </c>
      <c r="C1069">
        <v>2033</v>
      </c>
      <c r="D1069">
        <v>26292167000</v>
      </c>
    </row>
    <row r="1070" spans="1:4" x14ac:dyDescent="0.55000000000000004">
      <c r="A1070" t="s">
        <v>26</v>
      </c>
      <c r="B1070" t="s">
        <v>5</v>
      </c>
      <c r="C1070">
        <v>2034</v>
      </c>
      <c r="D1070">
        <v>25488200000</v>
      </c>
    </row>
    <row r="1071" spans="1:4" x14ac:dyDescent="0.55000000000000004">
      <c r="A1071" t="s">
        <v>26</v>
      </c>
      <c r="B1071" t="s">
        <v>5</v>
      </c>
      <c r="C1071">
        <v>2035</v>
      </c>
      <c r="D1071">
        <v>24691800000</v>
      </c>
    </row>
    <row r="1072" spans="1:4" x14ac:dyDescent="0.55000000000000004">
      <c r="A1072" t="s">
        <v>26</v>
      </c>
      <c r="B1072" t="s">
        <v>5</v>
      </c>
      <c r="C1072">
        <v>2036</v>
      </c>
      <c r="D1072">
        <v>23904640000</v>
      </c>
    </row>
    <row r="1073" spans="1:4" x14ac:dyDescent="0.55000000000000004">
      <c r="A1073" t="s">
        <v>26</v>
      </c>
      <c r="B1073" t="s">
        <v>5</v>
      </c>
      <c r="C1073">
        <v>2037</v>
      </c>
      <c r="D1073">
        <v>23128189000</v>
      </c>
    </row>
    <row r="1074" spans="1:4" x14ac:dyDescent="0.55000000000000004">
      <c r="A1074" t="s">
        <v>26</v>
      </c>
      <c r="B1074" t="s">
        <v>5</v>
      </c>
      <c r="C1074">
        <v>2038</v>
      </c>
      <c r="D1074">
        <v>22363711000</v>
      </c>
    </row>
    <row r="1075" spans="1:4" x14ac:dyDescent="0.55000000000000004">
      <c r="A1075" t="s">
        <v>26</v>
      </c>
      <c r="B1075" t="s">
        <v>5</v>
      </c>
      <c r="C1075">
        <v>2039</v>
      </c>
      <c r="D1075">
        <v>21612308000</v>
      </c>
    </row>
    <row r="1076" spans="1:4" x14ac:dyDescent="0.55000000000000004">
      <c r="A1076" t="s">
        <v>26</v>
      </c>
      <c r="B1076" t="s">
        <v>5</v>
      </c>
      <c r="C1076">
        <v>2040</v>
      </c>
      <c r="D1076">
        <v>20874908000</v>
      </c>
    </row>
    <row r="1077" spans="1:4" x14ac:dyDescent="0.55000000000000004">
      <c r="A1077" t="s">
        <v>26</v>
      </c>
      <c r="B1077" t="s">
        <v>5</v>
      </c>
      <c r="C1077">
        <v>2041</v>
      </c>
      <c r="D1077">
        <v>20152306000</v>
      </c>
    </row>
    <row r="1078" spans="1:4" x14ac:dyDescent="0.55000000000000004">
      <c r="A1078" t="s">
        <v>26</v>
      </c>
      <c r="B1078" t="s">
        <v>5</v>
      </c>
      <c r="C1078">
        <v>2042</v>
      </c>
      <c r="D1078">
        <v>19445152000</v>
      </c>
    </row>
    <row r="1079" spans="1:4" x14ac:dyDescent="0.55000000000000004">
      <c r="A1079" t="s">
        <v>26</v>
      </c>
      <c r="B1079" t="s">
        <v>5</v>
      </c>
      <c r="C1079">
        <v>2043</v>
      </c>
      <c r="D1079">
        <v>18753987000</v>
      </c>
    </row>
    <row r="1080" spans="1:4" x14ac:dyDescent="0.55000000000000004">
      <c r="A1080" t="s">
        <v>26</v>
      </c>
      <c r="B1080" t="s">
        <v>5</v>
      </c>
      <c r="C1080">
        <v>2044</v>
      </c>
      <c r="D1080">
        <v>18079236000</v>
      </c>
    </row>
    <row r="1081" spans="1:4" x14ac:dyDescent="0.55000000000000004">
      <c r="A1081" t="s">
        <v>26</v>
      </c>
      <c r="B1081" t="s">
        <v>5</v>
      </c>
      <c r="C1081">
        <v>2045</v>
      </c>
      <c r="D1081">
        <v>17421230000</v>
      </c>
    </row>
    <row r="1082" spans="1:4" x14ac:dyDescent="0.55000000000000004">
      <c r="A1082" t="s">
        <v>26</v>
      </c>
      <c r="B1082" t="s">
        <v>5</v>
      </c>
      <c r="C1082">
        <v>2046</v>
      </c>
      <c r="D1082">
        <v>16780212000</v>
      </c>
    </row>
    <row r="1083" spans="1:4" x14ac:dyDescent="0.55000000000000004">
      <c r="A1083" t="s">
        <v>26</v>
      </c>
      <c r="B1083" t="s">
        <v>5</v>
      </c>
      <c r="C1083">
        <v>2047</v>
      </c>
      <c r="D1083">
        <v>16156343000</v>
      </c>
    </row>
    <row r="1084" spans="1:4" x14ac:dyDescent="0.55000000000000004">
      <c r="A1084" t="s">
        <v>26</v>
      </c>
      <c r="B1084" t="s">
        <v>5</v>
      </c>
      <c r="C1084">
        <v>2048</v>
      </c>
      <c r="D1084">
        <v>15549713000</v>
      </c>
    </row>
    <row r="1085" spans="1:4" x14ac:dyDescent="0.55000000000000004">
      <c r="A1085" t="s">
        <v>26</v>
      </c>
      <c r="B1085" t="s">
        <v>5</v>
      </c>
      <c r="C1085">
        <v>2049</v>
      </c>
      <c r="D1085">
        <v>14960347000</v>
      </c>
    </row>
    <row r="1086" spans="1:4" x14ac:dyDescent="0.55000000000000004">
      <c r="A1086" t="s">
        <v>26</v>
      </c>
      <c r="B1086" t="s">
        <v>5</v>
      </c>
      <c r="C1086">
        <v>2050</v>
      </c>
      <c r="D1086">
        <v>14388215000</v>
      </c>
    </row>
    <row r="1087" spans="1:4" x14ac:dyDescent="0.55000000000000004">
      <c r="A1087" t="s">
        <v>26</v>
      </c>
      <c r="B1087" t="s">
        <v>5</v>
      </c>
      <c r="C1087">
        <v>2051</v>
      </c>
      <c r="D1087">
        <v>13833236000</v>
      </c>
    </row>
    <row r="1088" spans="1:4" x14ac:dyDescent="0.55000000000000004">
      <c r="A1088" t="s">
        <v>26</v>
      </c>
      <c r="B1088" t="s">
        <v>5</v>
      </c>
      <c r="C1088">
        <v>2052</v>
      </c>
      <c r="D1088">
        <v>13295286000</v>
      </c>
    </row>
    <row r="1089" spans="1:4" x14ac:dyDescent="0.55000000000000004">
      <c r="A1089" t="s">
        <v>26</v>
      </c>
      <c r="B1089" t="s">
        <v>5</v>
      </c>
      <c r="C1089">
        <v>2053</v>
      </c>
      <c r="D1089">
        <v>12774194000</v>
      </c>
    </row>
    <row r="1090" spans="1:4" x14ac:dyDescent="0.55000000000000004">
      <c r="A1090" t="s">
        <v>26</v>
      </c>
      <c r="B1090" t="s">
        <v>5</v>
      </c>
      <c r="C1090">
        <v>2054</v>
      </c>
      <c r="D1090">
        <v>12269763000</v>
      </c>
    </row>
    <row r="1091" spans="1:4" x14ac:dyDescent="0.55000000000000004">
      <c r="A1091" t="s">
        <v>26</v>
      </c>
      <c r="B1091" t="s">
        <v>5</v>
      </c>
      <c r="C1091">
        <v>2055</v>
      </c>
      <c r="D1091">
        <v>11781760000</v>
      </c>
    </row>
    <row r="1092" spans="1:4" x14ac:dyDescent="0.55000000000000004">
      <c r="A1092" t="s">
        <v>26</v>
      </c>
      <c r="B1092" t="s">
        <v>5</v>
      </c>
      <c r="C1092">
        <v>2056</v>
      </c>
      <c r="D1092">
        <v>11309928000</v>
      </c>
    </row>
    <row r="1093" spans="1:4" x14ac:dyDescent="0.55000000000000004">
      <c r="A1093" t="s">
        <v>26</v>
      </c>
      <c r="B1093" t="s">
        <v>5</v>
      </c>
      <c r="C1093">
        <v>2057</v>
      </c>
      <c r="D1093">
        <v>10853986000</v>
      </c>
    </row>
    <row r="1094" spans="1:4" x14ac:dyDescent="0.55000000000000004">
      <c r="A1094" t="s">
        <v>26</v>
      </c>
      <c r="B1094" t="s">
        <v>5</v>
      </c>
      <c r="C1094">
        <v>2058</v>
      </c>
      <c r="D1094">
        <v>10413637000</v>
      </c>
    </row>
    <row r="1095" spans="1:4" x14ac:dyDescent="0.55000000000000004">
      <c r="A1095" t="s">
        <v>26</v>
      </c>
      <c r="B1095" t="s">
        <v>5</v>
      </c>
      <c r="C1095">
        <v>2059</v>
      </c>
      <c r="D1095">
        <v>9988560000</v>
      </c>
    </row>
    <row r="1096" spans="1:4" x14ac:dyDescent="0.55000000000000004">
      <c r="A1096" t="s">
        <v>26</v>
      </c>
      <c r="B1096" t="s">
        <v>5</v>
      </c>
      <c r="C1096">
        <v>2060</v>
      </c>
      <c r="D1096">
        <v>9578430000</v>
      </c>
    </row>
    <row r="1097" spans="1:4" x14ac:dyDescent="0.55000000000000004">
      <c r="A1097" t="s">
        <v>26</v>
      </c>
      <c r="B1097" t="s">
        <v>5</v>
      </c>
      <c r="C1097">
        <v>2061</v>
      </c>
      <c r="D1097">
        <v>9182904000</v>
      </c>
    </row>
    <row r="1098" spans="1:4" x14ac:dyDescent="0.55000000000000004">
      <c r="A1098" t="s">
        <v>26</v>
      </c>
      <c r="B1098" t="s">
        <v>5</v>
      </c>
      <c r="C1098">
        <v>2062</v>
      </c>
      <c r="D1098">
        <v>8801634000</v>
      </c>
    </row>
    <row r="1099" spans="1:4" x14ac:dyDescent="0.55000000000000004">
      <c r="A1099" t="s">
        <v>26</v>
      </c>
      <c r="B1099" t="s">
        <v>5</v>
      </c>
      <c r="C1099">
        <v>2063</v>
      </c>
      <c r="D1099">
        <v>8434264000</v>
      </c>
    </row>
    <row r="1100" spans="1:4" x14ac:dyDescent="0.55000000000000004">
      <c r="A1100" t="s">
        <v>26</v>
      </c>
      <c r="B1100" t="s">
        <v>5</v>
      </c>
      <c r="C1100">
        <v>2064</v>
      </c>
      <c r="D1100">
        <v>8080432000</v>
      </c>
    </row>
    <row r="1101" spans="1:4" x14ac:dyDescent="0.55000000000000004">
      <c r="A1101" t="s">
        <v>26</v>
      </c>
      <c r="B1101" t="s">
        <v>5</v>
      </c>
      <c r="C1101">
        <v>2065</v>
      </c>
      <c r="D1101">
        <v>7739775000</v>
      </c>
    </row>
    <row r="1102" spans="1:4" x14ac:dyDescent="0.55000000000000004">
      <c r="A1102" t="s">
        <v>26</v>
      </c>
      <c r="B1102" t="s">
        <v>5</v>
      </c>
      <c r="C1102">
        <v>2066</v>
      </c>
      <c r="D1102">
        <v>7411928000</v>
      </c>
    </row>
    <row r="1103" spans="1:4" x14ac:dyDescent="0.55000000000000004">
      <c r="A1103" t="s">
        <v>26</v>
      </c>
      <c r="B1103" t="s">
        <v>5</v>
      </c>
      <c r="C1103">
        <v>2067</v>
      </c>
      <c r="D1103">
        <v>7096523000</v>
      </c>
    </row>
    <row r="1104" spans="1:4" x14ac:dyDescent="0.55000000000000004">
      <c r="A1104" t="s">
        <v>26</v>
      </c>
      <c r="B1104" t="s">
        <v>5</v>
      </c>
      <c r="C1104">
        <v>2068</v>
      </c>
      <c r="D1104">
        <v>6793196000</v>
      </c>
    </row>
    <row r="1105" spans="1:4" x14ac:dyDescent="0.55000000000000004">
      <c r="A1105" t="s">
        <v>26</v>
      </c>
      <c r="B1105" t="s">
        <v>5</v>
      </c>
      <c r="C1105">
        <v>2069</v>
      </c>
      <c r="D1105">
        <v>6501584000</v>
      </c>
    </row>
    <row r="1106" spans="1:4" x14ac:dyDescent="0.55000000000000004">
      <c r="A1106" t="s">
        <v>26</v>
      </c>
      <c r="B1106" t="s">
        <v>5</v>
      </c>
      <c r="C1106">
        <v>2070</v>
      </c>
      <c r="D1106">
        <v>6221325000</v>
      </c>
    </row>
    <row r="1107" spans="1:4" x14ac:dyDescent="0.55000000000000004">
      <c r="A1107" t="s">
        <v>26</v>
      </c>
      <c r="B1107" t="s">
        <v>5</v>
      </c>
      <c r="C1107">
        <v>2071</v>
      </c>
      <c r="D1107">
        <v>5952063000</v>
      </c>
    </row>
    <row r="1108" spans="1:4" x14ac:dyDescent="0.55000000000000004">
      <c r="A1108" t="s">
        <v>26</v>
      </c>
      <c r="B1108" t="s">
        <v>5</v>
      </c>
      <c r="C1108">
        <v>2072</v>
      </c>
      <c r="D1108">
        <v>5693445000</v>
      </c>
    </row>
    <row r="1109" spans="1:4" x14ac:dyDescent="0.55000000000000004">
      <c r="A1109" t="s">
        <v>26</v>
      </c>
      <c r="B1109" t="s">
        <v>5</v>
      </c>
      <c r="C1109">
        <v>2073</v>
      </c>
      <c r="D1109">
        <v>5445125000</v>
      </c>
    </row>
    <row r="1110" spans="1:4" x14ac:dyDescent="0.55000000000000004">
      <c r="A1110" t="s">
        <v>26</v>
      </c>
      <c r="B1110" t="s">
        <v>5</v>
      </c>
      <c r="C1110">
        <v>2074</v>
      </c>
      <c r="D1110">
        <v>5206758000</v>
      </c>
    </row>
    <row r="1111" spans="1:4" x14ac:dyDescent="0.55000000000000004">
      <c r="A1111" t="s">
        <v>26</v>
      </c>
      <c r="B1111" t="s">
        <v>5</v>
      </c>
      <c r="C1111">
        <v>2075</v>
      </c>
      <c r="D1111">
        <v>4978010000</v>
      </c>
    </row>
    <row r="1112" spans="1:4" x14ac:dyDescent="0.55000000000000004">
      <c r="A1112" t="s">
        <v>26</v>
      </c>
      <c r="B1112" t="s">
        <v>5</v>
      </c>
      <c r="C1112">
        <v>2076</v>
      </c>
      <c r="D1112">
        <v>4758552000</v>
      </c>
    </row>
    <row r="1113" spans="1:4" x14ac:dyDescent="0.55000000000000004">
      <c r="A1113" t="s">
        <v>26</v>
      </c>
      <c r="B1113" t="s">
        <v>5</v>
      </c>
      <c r="C1113">
        <v>2077</v>
      </c>
      <c r="D1113">
        <v>4548059000</v>
      </c>
    </row>
    <row r="1114" spans="1:4" x14ac:dyDescent="0.55000000000000004">
      <c r="A1114" t="s">
        <v>26</v>
      </c>
      <c r="B1114" t="s">
        <v>5</v>
      </c>
      <c r="C1114">
        <v>2078</v>
      </c>
      <c r="D1114">
        <v>4346217000</v>
      </c>
    </row>
    <row r="1115" spans="1:4" x14ac:dyDescent="0.55000000000000004">
      <c r="A1115" t="s">
        <v>26</v>
      </c>
      <c r="B1115" t="s">
        <v>5</v>
      </c>
      <c r="C1115">
        <v>2079</v>
      </c>
      <c r="D1115">
        <v>4152716000</v>
      </c>
    </row>
    <row r="1116" spans="1:4" x14ac:dyDescent="0.55000000000000004">
      <c r="A1116" t="s">
        <v>26</v>
      </c>
      <c r="B1116" t="s">
        <v>5</v>
      </c>
      <c r="C1116">
        <v>2080</v>
      </c>
      <c r="D1116">
        <v>3967256000</v>
      </c>
    </row>
    <row r="1117" spans="1:4" x14ac:dyDescent="0.55000000000000004">
      <c r="A1117" t="s">
        <v>26</v>
      </c>
      <c r="B1117" t="s">
        <v>5</v>
      </c>
      <c r="C1117">
        <v>2081</v>
      </c>
      <c r="D1117">
        <v>3789542000</v>
      </c>
    </row>
    <row r="1118" spans="1:4" x14ac:dyDescent="0.55000000000000004">
      <c r="A1118" t="s">
        <v>26</v>
      </c>
      <c r="B1118" t="s">
        <v>5</v>
      </c>
      <c r="C1118">
        <v>2082</v>
      </c>
      <c r="D1118">
        <v>3619290000</v>
      </c>
    </row>
    <row r="1119" spans="1:4" x14ac:dyDescent="0.55000000000000004">
      <c r="A1119" t="s">
        <v>26</v>
      </c>
      <c r="B1119" t="s">
        <v>5</v>
      </c>
      <c r="C1119">
        <v>2083</v>
      </c>
      <c r="D1119">
        <v>3456220000</v>
      </c>
    </row>
    <row r="1120" spans="1:4" x14ac:dyDescent="0.55000000000000004">
      <c r="A1120" t="s">
        <v>26</v>
      </c>
      <c r="B1120" t="s">
        <v>5</v>
      </c>
      <c r="C1120">
        <v>2084</v>
      </c>
      <c r="D1120">
        <v>3300062000</v>
      </c>
    </row>
    <row r="1121" spans="1:4" x14ac:dyDescent="0.55000000000000004">
      <c r="A1121" t="s">
        <v>26</v>
      </c>
      <c r="B1121" t="s">
        <v>5</v>
      </c>
      <c r="C1121">
        <v>2085</v>
      </c>
      <c r="D1121">
        <v>3150553900</v>
      </c>
    </row>
    <row r="1122" spans="1:4" x14ac:dyDescent="0.55000000000000004">
      <c r="A1122" t="s">
        <v>26</v>
      </c>
      <c r="B1122" t="s">
        <v>5</v>
      </c>
      <c r="C1122">
        <v>2086</v>
      </c>
      <c r="D1122">
        <v>3007441200</v>
      </c>
    </row>
    <row r="1123" spans="1:4" x14ac:dyDescent="0.55000000000000004">
      <c r="A1123" t="s">
        <v>26</v>
      </c>
      <c r="B1123" t="s">
        <v>5</v>
      </c>
      <c r="C1123">
        <v>2087</v>
      </c>
      <c r="D1123">
        <v>2870475000</v>
      </c>
    </row>
    <row r="1124" spans="1:4" x14ac:dyDescent="0.55000000000000004">
      <c r="A1124" t="s">
        <v>26</v>
      </c>
      <c r="B1124" t="s">
        <v>5</v>
      </c>
      <c r="C1124">
        <v>2088</v>
      </c>
      <c r="D1124">
        <v>2739415800</v>
      </c>
    </row>
    <row r="1125" spans="1:4" x14ac:dyDescent="0.55000000000000004">
      <c r="A1125" t="s">
        <v>26</v>
      </c>
      <c r="B1125" t="s">
        <v>5</v>
      </c>
      <c r="C1125">
        <v>2089</v>
      </c>
      <c r="D1125">
        <v>2614033000</v>
      </c>
    </row>
    <row r="1126" spans="1:4" x14ac:dyDescent="0.55000000000000004">
      <c r="A1126" t="s">
        <v>26</v>
      </c>
      <c r="B1126" t="s">
        <v>5</v>
      </c>
      <c r="C1126">
        <v>2090</v>
      </c>
      <c r="D1126">
        <v>2494101000</v>
      </c>
    </row>
    <row r="1127" spans="1:4" x14ac:dyDescent="0.55000000000000004">
      <c r="A1127" t="s">
        <v>26</v>
      </c>
      <c r="B1127" t="s">
        <v>5</v>
      </c>
      <c r="C1127">
        <v>2091</v>
      </c>
      <c r="D1127">
        <v>2379403000</v>
      </c>
    </row>
    <row r="1128" spans="1:4" x14ac:dyDescent="0.55000000000000004">
      <c r="A1128" t="s">
        <v>26</v>
      </c>
      <c r="B1128" t="s">
        <v>5</v>
      </c>
      <c r="C1128">
        <v>2092</v>
      </c>
      <c r="D1128">
        <v>2269729000</v>
      </c>
    </row>
    <row r="1129" spans="1:4" x14ac:dyDescent="0.55000000000000004">
      <c r="A1129" t="s">
        <v>26</v>
      </c>
      <c r="B1129" t="s">
        <v>5</v>
      </c>
      <c r="C1129">
        <v>2093</v>
      </c>
      <c r="D1129">
        <v>2164875000</v>
      </c>
    </row>
    <row r="1130" spans="1:4" x14ac:dyDescent="0.55000000000000004">
      <c r="A1130" t="s">
        <v>26</v>
      </c>
      <c r="B1130" t="s">
        <v>5</v>
      </c>
      <c r="C1130">
        <v>2094</v>
      </c>
      <c r="D1130">
        <v>2064646900</v>
      </c>
    </row>
    <row r="1131" spans="1:4" x14ac:dyDescent="0.55000000000000004">
      <c r="A1131" t="s">
        <v>26</v>
      </c>
      <c r="B1131" t="s">
        <v>5</v>
      </c>
      <c r="C1131">
        <v>2095</v>
      </c>
      <c r="D1131">
        <v>1968853900</v>
      </c>
    </row>
    <row r="1132" spans="1:4" x14ac:dyDescent="0.55000000000000004">
      <c r="A1132" t="s">
        <v>26</v>
      </c>
      <c r="B1132" t="s">
        <v>5</v>
      </c>
      <c r="C1132">
        <v>2096</v>
      </c>
      <c r="D1132">
        <v>1877313900</v>
      </c>
    </row>
    <row r="1133" spans="1:4" x14ac:dyDescent="0.55000000000000004">
      <c r="A1133" t="s">
        <v>26</v>
      </c>
      <c r="B1133" t="s">
        <v>5</v>
      </c>
      <c r="C1133">
        <v>2097</v>
      </c>
      <c r="D1133">
        <v>1789852000</v>
      </c>
    </row>
    <row r="1134" spans="1:4" x14ac:dyDescent="0.55000000000000004">
      <c r="A1134" t="s">
        <v>26</v>
      </c>
      <c r="B1134" t="s">
        <v>5</v>
      </c>
      <c r="C1134">
        <v>2098</v>
      </c>
      <c r="D1134">
        <v>1706298000</v>
      </c>
    </row>
    <row r="1135" spans="1:4" x14ac:dyDescent="0.55000000000000004">
      <c r="A1135" t="s">
        <v>26</v>
      </c>
      <c r="B1135" t="s">
        <v>5</v>
      </c>
      <c r="C1135">
        <v>2099</v>
      </c>
      <c r="D1135">
        <v>1626487900</v>
      </c>
    </row>
    <row r="1136" spans="1:4" x14ac:dyDescent="0.55000000000000004">
      <c r="A1136" t="s">
        <v>26</v>
      </c>
      <c r="B1136" t="s">
        <v>5</v>
      </c>
      <c r="C1136">
        <v>2100</v>
      </c>
      <c r="D1136">
        <v>1550265000</v>
      </c>
    </row>
    <row r="1137" spans="1:4" x14ac:dyDescent="0.55000000000000004">
      <c r="A1137" t="s">
        <v>27</v>
      </c>
      <c r="B1137" t="s">
        <v>5</v>
      </c>
      <c r="C1137">
        <v>2010</v>
      </c>
      <c r="D1137">
        <v>38224527000</v>
      </c>
    </row>
    <row r="1138" spans="1:4" x14ac:dyDescent="0.55000000000000004">
      <c r="A1138" t="s">
        <v>27</v>
      </c>
      <c r="B1138" t="s">
        <v>5</v>
      </c>
      <c r="C1138">
        <v>2011</v>
      </c>
      <c r="D1138">
        <v>38848260000</v>
      </c>
    </row>
    <row r="1139" spans="1:4" x14ac:dyDescent="0.55000000000000004">
      <c r="A1139" t="s">
        <v>27</v>
      </c>
      <c r="B1139" t="s">
        <v>5</v>
      </c>
      <c r="C1139">
        <v>2012</v>
      </c>
      <c r="D1139">
        <v>39265124000</v>
      </c>
    </row>
    <row r="1140" spans="1:4" x14ac:dyDescent="0.55000000000000004">
      <c r="A1140" t="s">
        <v>27</v>
      </c>
      <c r="B1140" t="s">
        <v>5</v>
      </c>
      <c r="C1140">
        <v>2013</v>
      </c>
      <c r="D1140">
        <v>39497376000</v>
      </c>
    </row>
    <row r="1141" spans="1:4" x14ac:dyDescent="0.55000000000000004">
      <c r="A1141" t="s">
        <v>27</v>
      </c>
      <c r="B1141" t="s">
        <v>5</v>
      </c>
      <c r="C1141">
        <v>2014</v>
      </c>
      <c r="D1141">
        <v>39565353000</v>
      </c>
    </row>
    <row r="1142" spans="1:4" x14ac:dyDescent="0.55000000000000004">
      <c r="A1142" t="s">
        <v>27</v>
      </c>
      <c r="B1142" t="s">
        <v>5</v>
      </c>
      <c r="C1142">
        <v>2015</v>
      </c>
      <c r="D1142">
        <v>39487650000</v>
      </c>
    </row>
    <row r="1143" spans="1:4" x14ac:dyDescent="0.55000000000000004">
      <c r="A1143" t="s">
        <v>27</v>
      </c>
      <c r="B1143" t="s">
        <v>5</v>
      </c>
      <c r="C1143">
        <v>2016</v>
      </c>
      <c r="D1143">
        <v>39281226000</v>
      </c>
    </row>
    <row r="1144" spans="1:4" x14ac:dyDescent="0.55000000000000004">
      <c r="A1144" t="s">
        <v>27</v>
      </c>
      <c r="B1144" t="s">
        <v>5</v>
      </c>
      <c r="C1144">
        <v>2017</v>
      </c>
      <c r="D1144">
        <v>38961553000</v>
      </c>
    </row>
    <row r="1145" spans="1:4" x14ac:dyDescent="0.55000000000000004">
      <c r="A1145" t="s">
        <v>27</v>
      </c>
      <c r="B1145" t="s">
        <v>5</v>
      </c>
      <c r="C1145">
        <v>2018</v>
      </c>
      <c r="D1145">
        <v>38542720000</v>
      </c>
    </row>
    <row r="1146" spans="1:4" x14ac:dyDescent="0.55000000000000004">
      <c r="A1146" t="s">
        <v>27</v>
      </c>
      <c r="B1146" t="s">
        <v>5</v>
      </c>
      <c r="C1146">
        <v>2019</v>
      </c>
      <c r="D1146">
        <v>38037550000</v>
      </c>
    </row>
    <row r="1147" spans="1:4" x14ac:dyDescent="0.55000000000000004">
      <c r="A1147" t="s">
        <v>27</v>
      </c>
      <c r="B1147" t="s">
        <v>5</v>
      </c>
      <c r="C1147">
        <v>2020</v>
      </c>
      <c r="D1147">
        <v>37457695000</v>
      </c>
    </row>
    <row r="1148" spans="1:4" x14ac:dyDescent="0.55000000000000004">
      <c r="A1148" t="s">
        <v>27</v>
      </c>
      <c r="B1148" t="s">
        <v>5</v>
      </c>
      <c r="C1148">
        <v>2021</v>
      </c>
      <c r="D1148">
        <v>36813740000</v>
      </c>
    </row>
    <row r="1149" spans="1:4" x14ac:dyDescent="0.55000000000000004">
      <c r="A1149" t="s">
        <v>27</v>
      </c>
      <c r="B1149" t="s">
        <v>5</v>
      </c>
      <c r="C1149">
        <v>2022</v>
      </c>
      <c r="D1149">
        <v>36115260000</v>
      </c>
    </row>
    <row r="1150" spans="1:4" x14ac:dyDescent="0.55000000000000004">
      <c r="A1150" t="s">
        <v>27</v>
      </c>
      <c r="B1150" t="s">
        <v>5</v>
      </c>
      <c r="C1150">
        <v>2023</v>
      </c>
      <c r="D1150">
        <v>35370950000</v>
      </c>
    </row>
    <row r="1151" spans="1:4" x14ac:dyDescent="0.55000000000000004">
      <c r="A1151" t="s">
        <v>27</v>
      </c>
      <c r="B1151" t="s">
        <v>5</v>
      </c>
      <c r="C1151">
        <v>2024</v>
      </c>
      <c r="D1151">
        <v>34588650000</v>
      </c>
    </row>
    <row r="1152" spans="1:4" x14ac:dyDescent="0.55000000000000004">
      <c r="A1152" t="s">
        <v>27</v>
      </c>
      <c r="B1152" t="s">
        <v>5</v>
      </c>
      <c r="C1152">
        <v>2025</v>
      </c>
      <c r="D1152">
        <v>33775448000</v>
      </c>
    </row>
    <row r="1153" spans="1:4" x14ac:dyDescent="0.55000000000000004">
      <c r="A1153" t="s">
        <v>27</v>
      </c>
      <c r="B1153" t="s">
        <v>5</v>
      </c>
      <c r="C1153">
        <v>2026</v>
      </c>
      <c r="D1153">
        <v>32937710000</v>
      </c>
    </row>
    <row r="1154" spans="1:4" x14ac:dyDescent="0.55000000000000004">
      <c r="A1154" t="s">
        <v>27</v>
      </c>
      <c r="B1154" t="s">
        <v>5</v>
      </c>
      <c r="C1154">
        <v>2027</v>
      </c>
      <c r="D1154">
        <v>32081168000</v>
      </c>
    </row>
    <row r="1155" spans="1:4" x14ac:dyDescent="0.55000000000000004">
      <c r="A1155" t="s">
        <v>27</v>
      </c>
      <c r="B1155" t="s">
        <v>5</v>
      </c>
      <c r="C1155">
        <v>2028</v>
      </c>
      <c r="D1155">
        <v>31210967000</v>
      </c>
    </row>
    <row r="1156" spans="1:4" x14ac:dyDescent="0.55000000000000004">
      <c r="A1156" t="s">
        <v>27</v>
      </c>
      <c r="B1156" t="s">
        <v>5</v>
      </c>
      <c r="C1156">
        <v>2029</v>
      </c>
      <c r="D1156">
        <v>30331701000</v>
      </c>
    </row>
    <row r="1157" spans="1:4" x14ac:dyDescent="0.55000000000000004">
      <c r="A1157" t="s">
        <v>27</v>
      </c>
      <c r="B1157" t="s">
        <v>5</v>
      </c>
      <c r="C1157">
        <v>2030</v>
      </c>
      <c r="D1157">
        <v>29447475000</v>
      </c>
    </row>
    <row r="1158" spans="1:4" x14ac:dyDescent="0.55000000000000004">
      <c r="A1158" t="s">
        <v>27</v>
      </c>
      <c r="B1158" t="s">
        <v>5</v>
      </c>
      <c r="C1158">
        <v>2031</v>
      </c>
      <c r="D1158">
        <v>28561936000</v>
      </c>
    </row>
    <row r="1159" spans="1:4" x14ac:dyDescent="0.55000000000000004">
      <c r="A1159" t="s">
        <v>27</v>
      </c>
      <c r="B1159" t="s">
        <v>5</v>
      </c>
      <c r="C1159">
        <v>2032</v>
      </c>
      <c r="D1159">
        <v>27678325000</v>
      </c>
    </row>
    <row r="1160" spans="1:4" x14ac:dyDescent="0.55000000000000004">
      <c r="A1160" t="s">
        <v>27</v>
      </c>
      <c r="B1160" t="s">
        <v>5</v>
      </c>
      <c r="C1160">
        <v>2033</v>
      </c>
      <c r="D1160">
        <v>26799497000</v>
      </c>
    </row>
    <row r="1161" spans="1:4" x14ac:dyDescent="0.55000000000000004">
      <c r="A1161" t="s">
        <v>27</v>
      </c>
      <c r="B1161" t="s">
        <v>5</v>
      </c>
      <c r="C1161">
        <v>2034</v>
      </c>
      <c r="D1161">
        <v>25927970000</v>
      </c>
    </row>
    <row r="1162" spans="1:4" x14ac:dyDescent="0.55000000000000004">
      <c r="A1162" t="s">
        <v>27</v>
      </c>
      <c r="B1162" t="s">
        <v>5</v>
      </c>
      <c r="C1162">
        <v>2035</v>
      </c>
      <c r="D1162">
        <v>25065943000</v>
      </c>
    </row>
    <row r="1163" spans="1:4" x14ac:dyDescent="0.55000000000000004">
      <c r="A1163" t="s">
        <v>27</v>
      </c>
      <c r="B1163" t="s">
        <v>5</v>
      </c>
      <c r="C1163">
        <v>2036</v>
      </c>
      <c r="D1163">
        <v>24215330000</v>
      </c>
    </row>
    <row r="1164" spans="1:4" x14ac:dyDescent="0.55000000000000004">
      <c r="A1164" t="s">
        <v>27</v>
      </c>
      <c r="B1164" t="s">
        <v>5</v>
      </c>
      <c r="C1164">
        <v>2037</v>
      </c>
      <c r="D1164">
        <v>23377793000</v>
      </c>
    </row>
    <row r="1165" spans="1:4" x14ac:dyDescent="0.55000000000000004">
      <c r="A1165" t="s">
        <v>27</v>
      </c>
      <c r="B1165" t="s">
        <v>5</v>
      </c>
      <c r="C1165">
        <v>2038</v>
      </c>
      <c r="D1165">
        <v>22554747000</v>
      </c>
    </row>
    <row r="1166" spans="1:4" x14ac:dyDescent="0.55000000000000004">
      <c r="A1166" t="s">
        <v>27</v>
      </c>
      <c r="B1166" t="s">
        <v>5</v>
      </c>
      <c r="C1166">
        <v>2039</v>
      </c>
      <c r="D1166">
        <v>21747403000</v>
      </c>
    </row>
    <row r="1167" spans="1:4" x14ac:dyDescent="0.55000000000000004">
      <c r="A1167" t="s">
        <v>27</v>
      </c>
      <c r="B1167" t="s">
        <v>5</v>
      </c>
      <c r="C1167">
        <v>2040</v>
      </c>
      <c r="D1167">
        <v>20956776000</v>
      </c>
    </row>
    <row r="1168" spans="1:4" x14ac:dyDescent="0.55000000000000004">
      <c r="A1168" t="s">
        <v>27</v>
      </c>
      <c r="B1168" t="s">
        <v>5</v>
      </c>
      <c r="C1168">
        <v>2041</v>
      </c>
      <c r="D1168">
        <v>20183704000</v>
      </c>
    </row>
    <row r="1169" spans="1:4" x14ac:dyDescent="0.55000000000000004">
      <c r="A1169" t="s">
        <v>27</v>
      </c>
      <c r="B1169" t="s">
        <v>5</v>
      </c>
      <c r="C1169">
        <v>2042</v>
      </c>
      <c r="D1169">
        <v>19428870000</v>
      </c>
    </row>
    <row r="1170" spans="1:4" x14ac:dyDescent="0.55000000000000004">
      <c r="A1170" t="s">
        <v>27</v>
      </c>
      <c r="B1170" t="s">
        <v>5</v>
      </c>
      <c r="C1170">
        <v>2043</v>
      </c>
      <c r="D1170">
        <v>18692817000</v>
      </c>
    </row>
    <row r="1171" spans="1:4" x14ac:dyDescent="0.55000000000000004">
      <c r="A1171" t="s">
        <v>27</v>
      </c>
      <c r="B1171" t="s">
        <v>5</v>
      </c>
      <c r="C1171">
        <v>2044</v>
      </c>
      <c r="D1171">
        <v>17975958000</v>
      </c>
    </row>
    <row r="1172" spans="1:4" x14ac:dyDescent="0.55000000000000004">
      <c r="A1172" t="s">
        <v>27</v>
      </c>
      <c r="B1172" t="s">
        <v>5</v>
      </c>
      <c r="C1172">
        <v>2045</v>
      </c>
      <c r="D1172">
        <v>17278589000</v>
      </c>
    </row>
    <row r="1173" spans="1:4" x14ac:dyDescent="0.55000000000000004">
      <c r="A1173" t="s">
        <v>27</v>
      </c>
      <c r="B1173" t="s">
        <v>5</v>
      </c>
      <c r="C1173">
        <v>2046</v>
      </c>
      <c r="D1173">
        <v>16600910000</v>
      </c>
    </row>
    <row r="1174" spans="1:4" x14ac:dyDescent="0.55000000000000004">
      <c r="A1174" t="s">
        <v>27</v>
      </c>
      <c r="B1174" t="s">
        <v>5</v>
      </c>
      <c r="C1174">
        <v>2047</v>
      </c>
      <c r="D1174">
        <v>15943026000</v>
      </c>
    </row>
    <row r="1175" spans="1:4" x14ac:dyDescent="0.55000000000000004">
      <c r="A1175" t="s">
        <v>27</v>
      </c>
      <c r="B1175" t="s">
        <v>5</v>
      </c>
      <c r="C1175">
        <v>2048</v>
      </c>
      <c r="D1175">
        <v>15304961000</v>
      </c>
    </row>
    <row r="1176" spans="1:4" x14ac:dyDescent="0.55000000000000004">
      <c r="A1176" t="s">
        <v>27</v>
      </c>
      <c r="B1176" t="s">
        <v>5</v>
      </c>
      <c r="C1176">
        <v>2049</v>
      </c>
      <c r="D1176">
        <v>14686670000</v>
      </c>
    </row>
    <row r="1177" spans="1:4" x14ac:dyDescent="0.55000000000000004">
      <c r="A1177" t="s">
        <v>27</v>
      </c>
      <c r="B1177" t="s">
        <v>5</v>
      </c>
      <c r="C1177">
        <v>2050</v>
      </c>
      <c r="D1177">
        <v>14088038000</v>
      </c>
    </row>
    <row r="1178" spans="1:4" x14ac:dyDescent="0.55000000000000004">
      <c r="A1178" t="s">
        <v>27</v>
      </c>
      <c r="B1178" t="s">
        <v>5</v>
      </c>
      <c r="C1178">
        <v>2051</v>
      </c>
      <c r="D1178">
        <v>13508902000</v>
      </c>
    </row>
    <row r="1179" spans="1:4" x14ac:dyDescent="0.55000000000000004">
      <c r="A1179" t="s">
        <v>27</v>
      </c>
      <c r="B1179" t="s">
        <v>5</v>
      </c>
      <c r="C1179">
        <v>2052</v>
      </c>
      <c r="D1179">
        <v>12949046000</v>
      </c>
    </row>
    <row r="1180" spans="1:4" x14ac:dyDescent="0.55000000000000004">
      <c r="A1180" t="s">
        <v>27</v>
      </c>
      <c r="B1180" t="s">
        <v>5</v>
      </c>
      <c r="C1180">
        <v>2053</v>
      </c>
      <c r="D1180">
        <v>12408210000</v>
      </c>
    </row>
    <row r="1181" spans="1:4" x14ac:dyDescent="0.55000000000000004">
      <c r="A1181" t="s">
        <v>27</v>
      </c>
      <c r="B1181" t="s">
        <v>5</v>
      </c>
      <c r="C1181">
        <v>2054</v>
      </c>
      <c r="D1181">
        <v>11886103000</v>
      </c>
    </row>
    <row r="1182" spans="1:4" x14ac:dyDescent="0.55000000000000004">
      <c r="A1182" t="s">
        <v>27</v>
      </c>
      <c r="B1182" t="s">
        <v>5</v>
      </c>
      <c r="C1182">
        <v>2055</v>
      </c>
      <c r="D1182">
        <v>11382396000</v>
      </c>
    </row>
    <row r="1183" spans="1:4" x14ac:dyDescent="0.55000000000000004">
      <c r="A1183" t="s">
        <v>27</v>
      </c>
      <c r="B1183" t="s">
        <v>5</v>
      </c>
      <c r="C1183">
        <v>2056</v>
      </c>
      <c r="D1183">
        <v>10896737000</v>
      </c>
    </row>
    <row r="1184" spans="1:4" x14ac:dyDescent="0.55000000000000004">
      <c r="A1184" t="s">
        <v>27</v>
      </c>
      <c r="B1184" t="s">
        <v>5</v>
      </c>
      <c r="C1184">
        <v>2057</v>
      </c>
      <c r="D1184">
        <v>10428750000</v>
      </c>
    </row>
    <row r="1185" spans="1:4" x14ac:dyDescent="0.55000000000000004">
      <c r="A1185" t="s">
        <v>27</v>
      </c>
      <c r="B1185" t="s">
        <v>5</v>
      </c>
      <c r="C1185">
        <v>2058</v>
      </c>
      <c r="D1185">
        <v>9978040000</v>
      </c>
    </row>
    <row r="1186" spans="1:4" x14ac:dyDescent="0.55000000000000004">
      <c r="A1186" t="s">
        <v>27</v>
      </c>
      <c r="B1186" t="s">
        <v>5</v>
      </c>
      <c r="C1186">
        <v>2059</v>
      </c>
      <c r="D1186">
        <v>9544202000</v>
      </c>
    </row>
    <row r="1187" spans="1:4" x14ac:dyDescent="0.55000000000000004">
      <c r="A1187" t="s">
        <v>27</v>
      </c>
      <c r="B1187" t="s">
        <v>5</v>
      </c>
      <c r="C1187">
        <v>2060</v>
      </c>
      <c r="D1187">
        <v>9126811000</v>
      </c>
    </row>
    <row r="1188" spans="1:4" x14ac:dyDescent="0.55000000000000004">
      <c r="A1188" t="s">
        <v>27</v>
      </c>
      <c r="B1188" t="s">
        <v>5</v>
      </c>
      <c r="C1188">
        <v>2061</v>
      </c>
      <c r="D1188">
        <v>8725438000</v>
      </c>
    </row>
    <row r="1189" spans="1:4" x14ac:dyDescent="0.55000000000000004">
      <c r="A1189" t="s">
        <v>27</v>
      </c>
      <c r="B1189" t="s">
        <v>5</v>
      </c>
      <c r="C1189">
        <v>2062</v>
      </c>
      <c r="D1189">
        <v>8339647500</v>
      </c>
    </row>
    <row r="1190" spans="1:4" x14ac:dyDescent="0.55000000000000004">
      <c r="A1190" t="s">
        <v>27</v>
      </c>
      <c r="B1190" t="s">
        <v>5</v>
      </c>
      <c r="C1190">
        <v>2063</v>
      </c>
      <c r="D1190">
        <v>7968997000</v>
      </c>
    </row>
    <row r="1191" spans="1:4" x14ac:dyDescent="0.55000000000000004">
      <c r="A1191" t="s">
        <v>27</v>
      </c>
      <c r="B1191" t="s">
        <v>5</v>
      </c>
      <c r="C1191">
        <v>2064</v>
      </c>
      <c r="D1191">
        <v>7613045000</v>
      </c>
    </row>
    <row r="1192" spans="1:4" x14ac:dyDescent="0.55000000000000004">
      <c r="A1192" t="s">
        <v>27</v>
      </c>
      <c r="B1192" t="s">
        <v>5</v>
      </c>
      <c r="C1192">
        <v>2065</v>
      </c>
      <c r="D1192">
        <v>7271347000</v>
      </c>
    </row>
    <row r="1193" spans="1:4" x14ac:dyDescent="0.55000000000000004">
      <c r="A1193" t="s">
        <v>27</v>
      </c>
      <c r="B1193" t="s">
        <v>5</v>
      </c>
      <c r="C1193">
        <v>2066</v>
      </c>
      <c r="D1193">
        <v>6943460000</v>
      </c>
    </row>
    <row r="1194" spans="1:4" x14ac:dyDescent="0.55000000000000004">
      <c r="A1194" t="s">
        <v>27</v>
      </c>
      <c r="B1194" t="s">
        <v>5</v>
      </c>
      <c r="C1194">
        <v>2067</v>
      </c>
      <c r="D1194">
        <v>6628945000</v>
      </c>
    </row>
    <row r="1195" spans="1:4" x14ac:dyDescent="0.55000000000000004">
      <c r="A1195" t="s">
        <v>27</v>
      </c>
      <c r="B1195" t="s">
        <v>5</v>
      </c>
      <c r="C1195">
        <v>2068</v>
      </c>
      <c r="D1195">
        <v>6327365600</v>
      </c>
    </row>
    <row r="1196" spans="1:4" x14ac:dyDescent="0.55000000000000004">
      <c r="A1196" t="s">
        <v>27</v>
      </c>
      <c r="B1196" t="s">
        <v>5</v>
      </c>
      <c r="C1196">
        <v>2069</v>
      </c>
      <c r="D1196">
        <v>6038292000</v>
      </c>
    </row>
    <row r="1197" spans="1:4" x14ac:dyDescent="0.55000000000000004">
      <c r="A1197" t="s">
        <v>27</v>
      </c>
      <c r="B1197" t="s">
        <v>5</v>
      </c>
      <c r="C1197">
        <v>2070</v>
      </c>
      <c r="D1197">
        <v>5761297400</v>
      </c>
    </row>
    <row r="1198" spans="1:4" x14ac:dyDescent="0.55000000000000004">
      <c r="A1198" t="s">
        <v>27</v>
      </c>
      <c r="B1198" t="s">
        <v>5</v>
      </c>
      <c r="C1198">
        <v>2071</v>
      </c>
      <c r="D1198">
        <v>5495962000</v>
      </c>
    </row>
    <row r="1199" spans="1:4" x14ac:dyDescent="0.55000000000000004">
      <c r="A1199" t="s">
        <v>27</v>
      </c>
      <c r="B1199" t="s">
        <v>5</v>
      </c>
      <c r="C1199">
        <v>2072</v>
      </c>
      <c r="D1199">
        <v>5241876000</v>
      </c>
    </row>
    <row r="1200" spans="1:4" x14ac:dyDescent="0.55000000000000004">
      <c r="A1200" t="s">
        <v>27</v>
      </c>
      <c r="B1200" t="s">
        <v>5</v>
      </c>
      <c r="C1200">
        <v>2073</v>
      </c>
      <c r="D1200">
        <v>4998635500</v>
      </c>
    </row>
    <row r="1201" spans="1:4" x14ac:dyDescent="0.55000000000000004">
      <c r="A1201" t="s">
        <v>27</v>
      </c>
      <c r="B1201" t="s">
        <v>5</v>
      </c>
      <c r="C1201">
        <v>2074</v>
      </c>
      <c r="D1201">
        <v>4765847000</v>
      </c>
    </row>
    <row r="1202" spans="1:4" x14ac:dyDescent="0.55000000000000004">
      <c r="A1202" t="s">
        <v>27</v>
      </c>
      <c r="B1202" t="s">
        <v>5</v>
      </c>
      <c r="C1202">
        <v>2075</v>
      </c>
      <c r="D1202">
        <v>4543122000</v>
      </c>
    </row>
    <row r="1203" spans="1:4" x14ac:dyDescent="0.55000000000000004">
      <c r="A1203" t="s">
        <v>27</v>
      </c>
      <c r="B1203" t="s">
        <v>5</v>
      </c>
      <c r="C1203">
        <v>2076</v>
      </c>
      <c r="D1203">
        <v>4330084000</v>
      </c>
    </row>
    <row r="1204" spans="1:4" x14ac:dyDescent="0.55000000000000004">
      <c r="A1204" t="s">
        <v>27</v>
      </c>
      <c r="B1204" t="s">
        <v>5</v>
      </c>
      <c r="C1204">
        <v>2077</v>
      </c>
      <c r="D1204">
        <v>4126366200</v>
      </c>
    </row>
    <row r="1205" spans="1:4" x14ac:dyDescent="0.55000000000000004">
      <c r="A1205" t="s">
        <v>27</v>
      </c>
      <c r="B1205" t="s">
        <v>5</v>
      </c>
      <c r="C1205">
        <v>2078</v>
      </c>
      <c r="D1205">
        <v>3931611100</v>
      </c>
    </row>
    <row r="1206" spans="1:4" x14ac:dyDescent="0.55000000000000004">
      <c r="A1206" t="s">
        <v>27</v>
      </c>
      <c r="B1206" t="s">
        <v>5</v>
      </c>
      <c r="C1206">
        <v>2079</v>
      </c>
      <c r="D1206">
        <v>3745469200</v>
      </c>
    </row>
    <row r="1207" spans="1:4" x14ac:dyDescent="0.55000000000000004">
      <c r="A1207" t="s">
        <v>27</v>
      </c>
      <c r="B1207" t="s">
        <v>5</v>
      </c>
      <c r="C1207">
        <v>2080</v>
      </c>
      <c r="D1207">
        <v>3567602000</v>
      </c>
    </row>
    <row r="1208" spans="1:4" x14ac:dyDescent="0.55000000000000004">
      <c r="A1208" t="s">
        <v>27</v>
      </c>
      <c r="B1208" t="s">
        <v>5</v>
      </c>
      <c r="C1208">
        <v>2081</v>
      </c>
      <c r="D1208">
        <v>3397683000</v>
      </c>
    </row>
    <row r="1209" spans="1:4" x14ac:dyDescent="0.55000000000000004">
      <c r="A1209" t="s">
        <v>27</v>
      </c>
      <c r="B1209" t="s">
        <v>5</v>
      </c>
      <c r="C1209">
        <v>2082</v>
      </c>
      <c r="D1209">
        <v>3235393000</v>
      </c>
    </row>
    <row r="1210" spans="1:4" x14ac:dyDescent="0.55000000000000004">
      <c r="A1210" t="s">
        <v>27</v>
      </c>
      <c r="B1210" t="s">
        <v>5</v>
      </c>
      <c r="C1210">
        <v>2083</v>
      </c>
      <c r="D1210">
        <v>3080422000</v>
      </c>
    </row>
    <row r="1211" spans="1:4" x14ac:dyDescent="0.55000000000000004">
      <c r="A1211" t="s">
        <v>27</v>
      </c>
      <c r="B1211" t="s">
        <v>5</v>
      </c>
      <c r="C1211">
        <v>2084</v>
      </c>
      <c r="D1211">
        <v>2932473900</v>
      </c>
    </row>
    <row r="1212" spans="1:4" x14ac:dyDescent="0.55000000000000004">
      <c r="A1212" t="s">
        <v>27</v>
      </c>
      <c r="B1212" t="s">
        <v>5</v>
      </c>
      <c r="C1212">
        <v>2085</v>
      </c>
      <c r="D1212">
        <v>2791256800</v>
      </c>
    </row>
    <row r="1213" spans="1:4" x14ac:dyDescent="0.55000000000000004">
      <c r="A1213" t="s">
        <v>27</v>
      </c>
      <c r="B1213" t="s">
        <v>5</v>
      </c>
      <c r="C1213">
        <v>2086</v>
      </c>
      <c r="D1213">
        <v>2656495000</v>
      </c>
    </row>
    <row r="1214" spans="1:4" x14ac:dyDescent="0.55000000000000004">
      <c r="A1214" t="s">
        <v>27</v>
      </c>
      <c r="B1214" t="s">
        <v>5</v>
      </c>
      <c r="C1214">
        <v>2087</v>
      </c>
      <c r="D1214">
        <v>2527915000</v>
      </c>
    </row>
    <row r="1215" spans="1:4" x14ac:dyDescent="0.55000000000000004">
      <c r="A1215" t="s">
        <v>27</v>
      </c>
      <c r="B1215" t="s">
        <v>5</v>
      </c>
      <c r="C1215">
        <v>2088</v>
      </c>
      <c r="D1215">
        <v>2405259000</v>
      </c>
    </row>
    <row r="1216" spans="1:4" x14ac:dyDescent="0.55000000000000004">
      <c r="A1216" t="s">
        <v>27</v>
      </c>
      <c r="B1216" t="s">
        <v>5</v>
      </c>
      <c r="C1216">
        <v>2089</v>
      </c>
      <c r="D1216">
        <v>2288274200</v>
      </c>
    </row>
    <row r="1217" spans="1:4" x14ac:dyDescent="0.55000000000000004">
      <c r="A1217" t="s">
        <v>27</v>
      </c>
      <c r="B1217" t="s">
        <v>5</v>
      </c>
      <c r="C1217">
        <v>2090</v>
      </c>
      <c r="D1217">
        <v>2176720000</v>
      </c>
    </row>
    <row r="1218" spans="1:4" x14ac:dyDescent="0.55000000000000004">
      <c r="A1218" t="s">
        <v>27</v>
      </c>
      <c r="B1218" t="s">
        <v>5</v>
      </c>
      <c r="C1218">
        <v>2091</v>
      </c>
      <c r="D1218">
        <v>2070361000</v>
      </c>
    </row>
    <row r="1219" spans="1:4" x14ac:dyDescent="0.55000000000000004">
      <c r="A1219" t="s">
        <v>27</v>
      </c>
      <c r="B1219" t="s">
        <v>5</v>
      </c>
      <c r="C1219">
        <v>2092</v>
      </c>
      <c r="D1219">
        <v>1968974000</v>
      </c>
    </row>
    <row r="1220" spans="1:4" x14ac:dyDescent="0.55000000000000004">
      <c r="A1220" t="s">
        <v>27</v>
      </c>
      <c r="B1220" t="s">
        <v>5</v>
      </c>
      <c r="C1220">
        <v>2093</v>
      </c>
      <c r="D1220">
        <v>1872342900</v>
      </c>
    </row>
    <row r="1221" spans="1:4" x14ac:dyDescent="0.55000000000000004">
      <c r="A1221" t="s">
        <v>27</v>
      </c>
      <c r="B1221" t="s">
        <v>5</v>
      </c>
      <c r="C1221">
        <v>2094</v>
      </c>
      <c r="D1221">
        <v>1780258000</v>
      </c>
    </row>
    <row r="1222" spans="1:4" x14ac:dyDescent="0.55000000000000004">
      <c r="A1222" t="s">
        <v>27</v>
      </c>
      <c r="B1222" t="s">
        <v>5</v>
      </c>
      <c r="C1222">
        <v>2095</v>
      </c>
      <c r="D1222">
        <v>1692521000</v>
      </c>
    </row>
    <row r="1223" spans="1:4" x14ac:dyDescent="0.55000000000000004">
      <c r="A1223" t="s">
        <v>27</v>
      </c>
      <c r="B1223" t="s">
        <v>5</v>
      </c>
      <c r="C1223">
        <v>2096</v>
      </c>
      <c r="D1223">
        <v>1608938000</v>
      </c>
    </row>
    <row r="1224" spans="1:4" x14ac:dyDescent="0.55000000000000004">
      <c r="A1224" t="s">
        <v>27</v>
      </c>
      <c r="B1224" t="s">
        <v>5</v>
      </c>
      <c r="C1224">
        <v>2097</v>
      </c>
      <c r="D1224">
        <v>1529325000</v>
      </c>
    </row>
    <row r="1225" spans="1:4" x14ac:dyDescent="0.55000000000000004">
      <c r="A1225" t="s">
        <v>27</v>
      </c>
      <c r="B1225" t="s">
        <v>5</v>
      </c>
      <c r="C1225">
        <v>2098</v>
      </c>
      <c r="D1225">
        <v>1453505000</v>
      </c>
    </row>
    <row r="1226" spans="1:4" x14ac:dyDescent="0.55000000000000004">
      <c r="A1226" t="s">
        <v>27</v>
      </c>
      <c r="B1226" t="s">
        <v>5</v>
      </c>
      <c r="C1226">
        <v>2099</v>
      </c>
      <c r="D1226">
        <v>1381306100</v>
      </c>
    </row>
    <row r="1227" spans="1:4" x14ac:dyDescent="0.55000000000000004">
      <c r="A1227" t="s">
        <v>27</v>
      </c>
      <c r="B1227" t="s">
        <v>5</v>
      </c>
      <c r="C1227">
        <v>2100</v>
      </c>
      <c r="D1227">
        <v>1312567000</v>
      </c>
    </row>
    <row r="1228" spans="1:4" x14ac:dyDescent="0.55000000000000004">
      <c r="A1228" t="s">
        <v>28</v>
      </c>
      <c r="B1228" t="s">
        <v>5</v>
      </c>
      <c r="C1228">
        <v>2011</v>
      </c>
      <c r="D1228">
        <v>39188830000</v>
      </c>
    </row>
    <row r="1229" spans="1:4" x14ac:dyDescent="0.55000000000000004">
      <c r="A1229" t="s">
        <v>28</v>
      </c>
      <c r="B1229" t="s">
        <v>5</v>
      </c>
      <c r="C1229">
        <v>2012</v>
      </c>
      <c r="D1229">
        <v>39835046000</v>
      </c>
    </row>
    <row r="1230" spans="1:4" x14ac:dyDescent="0.55000000000000004">
      <c r="A1230" t="s">
        <v>28</v>
      </c>
      <c r="B1230" t="s">
        <v>5</v>
      </c>
      <c r="C1230">
        <v>2013</v>
      </c>
      <c r="D1230">
        <v>40251190000</v>
      </c>
    </row>
    <row r="1231" spans="1:4" x14ac:dyDescent="0.55000000000000004">
      <c r="A1231" t="s">
        <v>28</v>
      </c>
      <c r="B1231" t="s">
        <v>5</v>
      </c>
      <c r="C1231">
        <v>2014</v>
      </c>
      <c r="D1231">
        <v>40463266000</v>
      </c>
    </row>
    <row r="1232" spans="1:4" x14ac:dyDescent="0.55000000000000004">
      <c r="A1232" t="s">
        <v>28</v>
      </c>
      <c r="B1232" t="s">
        <v>5</v>
      </c>
      <c r="C1232">
        <v>2015</v>
      </c>
      <c r="D1232">
        <v>40494936000</v>
      </c>
    </row>
    <row r="1233" spans="1:4" x14ac:dyDescent="0.55000000000000004">
      <c r="A1233" t="s">
        <v>28</v>
      </c>
      <c r="B1233" t="s">
        <v>5</v>
      </c>
      <c r="C1233">
        <v>2016</v>
      </c>
      <c r="D1233">
        <v>40367720000</v>
      </c>
    </row>
    <row r="1234" spans="1:4" x14ac:dyDescent="0.55000000000000004">
      <c r="A1234" t="s">
        <v>28</v>
      </c>
      <c r="B1234" t="s">
        <v>5</v>
      </c>
      <c r="C1234">
        <v>2017</v>
      </c>
      <c r="D1234">
        <v>40101155000</v>
      </c>
    </row>
    <row r="1235" spans="1:4" x14ac:dyDescent="0.55000000000000004">
      <c r="A1235" t="s">
        <v>28</v>
      </c>
      <c r="B1235" t="s">
        <v>5</v>
      </c>
      <c r="C1235">
        <v>2018</v>
      </c>
      <c r="D1235">
        <v>39712977000</v>
      </c>
    </row>
    <row r="1236" spans="1:4" x14ac:dyDescent="0.55000000000000004">
      <c r="A1236" t="s">
        <v>28</v>
      </c>
      <c r="B1236" t="s">
        <v>5</v>
      </c>
      <c r="C1236">
        <v>2019</v>
      </c>
      <c r="D1236">
        <v>39219270000</v>
      </c>
    </row>
    <row r="1237" spans="1:4" x14ac:dyDescent="0.55000000000000004">
      <c r="A1237" t="s">
        <v>28</v>
      </c>
      <c r="B1237" t="s">
        <v>5</v>
      </c>
      <c r="C1237">
        <v>2020</v>
      </c>
      <c r="D1237">
        <v>38634566000</v>
      </c>
    </row>
    <row r="1238" spans="1:4" x14ac:dyDescent="0.55000000000000004">
      <c r="A1238" t="s">
        <v>28</v>
      </c>
      <c r="B1238" t="s">
        <v>5</v>
      </c>
      <c r="C1238">
        <v>2021</v>
      </c>
      <c r="D1238">
        <v>37972034000</v>
      </c>
    </row>
    <row r="1239" spans="1:4" x14ac:dyDescent="0.55000000000000004">
      <c r="A1239" t="s">
        <v>28</v>
      </c>
      <c r="B1239" t="s">
        <v>5</v>
      </c>
      <c r="C1239">
        <v>2022</v>
      </c>
      <c r="D1239">
        <v>37243540000</v>
      </c>
    </row>
    <row r="1240" spans="1:4" x14ac:dyDescent="0.55000000000000004">
      <c r="A1240" t="s">
        <v>28</v>
      </c>
      <c r="B1240" t="s">
        <v>5</v>
      </c>
      <c r="C1240">
        <v>2023</v>
      </c>
      <c r="D1240">
        <v>36459780000</v>
      </c>
    </row>
    <row r="1241" spans="1:4" x14ac:dyDescent="0.55000000000000004">
      <c r="A1241" t="s">
        <v>28</v>
      </c>
      <c r="B1241" t="s">
        <v>5</v>
      </c>
      <c r="C1241">
        <v>2024</v>
      </c>
      <c r="D1241">
        <v>35630390000</v>
      </c>
    </row>
    <row r="1242" spans="1:4" x14ac:dyDescent="0.55000000000000004">
      <c r="A1242" t="s">
        <v>28</v>
      </c>
      <c r="B1242" t="s">
        <v>5</v>
      </c>
      <c r="C1242">
        <v>2025</v>
      </c>
      <c r="D1242">
        <v>34764020000</v>
      </c>
    </row>
    <row r="1243" spans="1:4" x14ac:dyDescent="0.55000000000000004">
      <c r="A1243" t="s">
        <v>28</v>
      </c>
      <c r="B1243" t="s">
        <v>5</v>
      </c>
      <c r="C1243">
        <v>2026</v>
      </c>
      <c r="D1243">
        <v>33868423000</v>
      </c>
    </row>
    <row r="1244" spans="1:4" x14ac:dyDescent="0.55000000000000004">
      <c r="A1244" t="s">
        <v>28</v>
      </c>
      <c r="B1244" t="s">
        <v>5</v>
      </c>
      <c r="C1244">
        <v>2027</v>
      </c>
      <c r="D1244">
        <v>32950534000</v>
      </c>
    </row>
    <row r="1245" spans="1:4" x14ac:dyDescent="0.55000000000000004">
      <c r="A1245" t="s">
        <v>28</v>
      </c>
      <c r="B1245" t="s">
        <v>5</v>
      </c>
      <c r="C1245">
        <v>2028</v>
      </c>
      <c r="D1245">
        <v>32016544000</v>
      </c>
    </row>
    <row r="1246" spans="1:4" x14ac:dyDescent="0.55000000000000004">
      <c r="A1246" t="s">
        <v>28</v>
      </c>
      <c r="B1246" t="s">
        <v>5</v>
      </c>
      <c r="C1246">
        <v>2029</v>
      </c>
      <c r="D1246">
        <v>31071957000</v>
      </c>
    </row>
    <row r="1247" spans="1:4" x14ac:dyDescent="0.55000000000000004">
      <c r="A1247" t="s">
        <v>28</v>
      </c>
      <c r="B1247" t="s">
        <v>5</v>
      </c>
      <c r="C1247">
        <v>2030</v>
      </c>
      <c r="D1247">
        <v>30121665000</v>
      </c>
    </row>
    <row r="1248" spans="1:4" x14ac:dyDescent="0.55000000000000004">
      <c r="A1248" t="s">
        <v>28</v>
      </c>
      <c r="B1248" t="s">
        <v>5</v>
      </c>
      <c r="C1248">
        <v>2031</v>
      </c>
      <c r="D1248">
        <v>29169990000</v>
      </c>
    </row>
    <row r="1249" spans="1:4" x14ac:dyDescent="0.55000000000000004">
      <c r="A1249" t="s">
        <v>28</v>
      </c>
      <c r="B1249" t="s">
        <v>5</v>
      </c>
      <c r="C1249">
        <v>2032</v>
      </c>
      <c r="D1249">
        <v>28220744000</v>
      </c>
    </row>
    <row r="1250" spans="1:4" x14ac:dyDescent="0.55000000000000004">
      <c r="A1250" t="s">
        <v>28</v>
      </c>
      <c r="B1250" t="s">
        <v>5</v>
      </c>
      <c r="C1250">
        <v>2033</v>
      </c>
      <c r="D1250">
        <v>27277270000</v>
      </c>
    </row>
    <row r="1251" spans="1:4" x14ac:dyDescent="0.55000000000000004">
      <c r="A1251" t="s">
        <v>28</v>
      </c>
      <c r="B1251" t="s">
        <v>5</v>
      </c>
      <c r="C1251">
        <v>2034</v>
      </c>
      <c r="D1251">
        <v>26342490000</v>
      </c>
    </row>
    <row r="1252" spans="1:4" x14ac:dyDescent="0.55000000000000004">
      <c r="A1252" t="s">
        <v>28</v>
      </c>
      <c r="B1252" t="s">
        <v>5</v>
      </c>
      <c r="C1252">
        <v>2035</v>
      </c>
      <c r="D1252">
        <v>25418942000</v>
      </c>
    </row>
    <row r="1253" spans="1:4" x14ac:dyDescent="0.55000000000000004">
      <c r="A1253" t="s">
        <v>28</v>
      </c>
      <c r="B1253" t="s">
        <v>5</v>
      </c>
      <c r="C1253">
        <v>2036</v>
      </c>
      <c r="D1253">
        <v>24508813000</v>
      </c>
    </row>
    <row r="1254" spans="1:4" x14ac:dyDescent="0.55000000000000004">
      <c r="A1254" t="s">
        <v>28</v>
      </c>
      <c r="B1254" t="s">
        <v>5</v>
      </c>
      <c r="C1254">
        <v>2037</v>
      </c>
      <c r="D1254">
        <v>23613983000</v>
      </c>
    </row>
    <row r="1255" spans="1:4" x14ac:dyDescent="0.55000000000000004">
      <c r="A1255" t="s">
        <v>28</v>
      </c>
      <c r="B1255" t="s">
        <v>5</v>
      </c>
      <c r="C1255">
        <v>2038</v>
      </c>
      <c r="D1255">
        <v>22736040000</v>
      </c>
    </row>
    <row r="1256" spans="1:4" x14ac:dyDescent="0.55000000000000004">
      <c r="A1256" t="s">
        <v>28</v>
      </c>
      <c r="B1256" t="s">
        <v>5</v>
      </c>
      <c r="C1256">
        <v>2039</v>
      </c>
      <c r="D1256">
        <v>21876326000</v>
      </c>
    </row>
    <row r="1257" spans="1:4" x14ac:dyDescent="0.55000000000000004">
      <c r="A1257" t="s">
        <v>28</v>
      </c>
      <c r="B1257" t="s">
        <v>5</v>
      </c>
      <c r="C1257">
        <v>2040</v>
      </c>
      <c r="D1257">
        <v>21035942000</v>
      </c>
    </row>
    <row r="1258" spans="1:4" x14ac:dyDescent="0.55000000000000004">
      <c r="A1258" t="s">
        <v>28</v>
      </c>
      <c r="B1258" t="s">
        <v>5</v>
      </c>
      <c r="C1258">
        <v>2041</v>
      </c>
      <c r="D1258">
        <v>20215792000</v>
      </c>
    </row>
    <row r="1259" spans="1:4" x14ac:dyDescent="0.55000000000000004">
      <c r="A1259" t="s">
        <v>28</v>
      </c>
      <c r="B1259" t="s">
        <v>5</v>
      </c>
      <c r="C1259">
        <v>2042</v>
      </c>
      <c r="D1259">
        <v>19416588000</v>
      </c>
    </row>
    <row r="1260" spans="1:4" x14ac:dyDescent="0.55000000000000004">
      <c r="A1260" t="s">
        <v>28</v>
      </c>
      <c r="B1260" t="s">
        <v>5</v>
      </c>
      <c r="C1260">
        <v>2043</v>
      </c>
      <c r="D1260">
        <v>18638880000</v>
      </c>
    </row>
    <row r="1261" spans="1:4" x14ac:dyDescent="0.55000000000000004">
      <c r="A1261" t="s">
        <v>28</v>
      </c>
      <c r="B1261" t="s">
        <v>5</v>
      </c>
      <c r="C1261">
        <v>2044</v>
      </c>
      <c r="D1261">
        <v>17883066000</v>
      </c>
    </row>
    <row r="1262" spans="1:4" x14ac:dyDescent="0.55000000000000004">
      <c r="A1262" t="s">
        <v>28</v>
      </c>
      <c r="B1262" t="s">
        <v>5</v>
      </c>
      <c r="C1262">
        <v>2045</v>
      </c>
      <c r="D1262">
        <v>17149416000</v>
      </c>
    </row>
    <row r="1263" spans="1:4" x14ac:dyDescent="0.55000000000000004">
      <c r="A1263" t="s">
        <v>28</v>
      </c>
      <c r="B1263" t="s">
        <v>5</v>
      </c>
      <c r="C1263">
        <v>2046</v>
      </c>
      <c r="D1263">
        <v>16438082000</v>
      </c>
    </row>
    <row r="1264" spans="1:4" x14ac:dyDescent="0.55000000000000004">
      <c r="A1264" t="s">
        <v>28</v>
      </c>
      <c r="B1264" t="s">
        <v>5</v>
      </c>
      <c r="C1264">
        <v>2047</v>
      </c>
      <c r="D1264">
        <v>15749111000</v>
      </c>
    </row>
    <row r="1265" spans="1:4" x14ac:dyDescent="0.55000000000000004">
      <c r="A1265" t="s">
        <v>28</v>
      </c>
      <c r="B1265" t="s">
        <v>5</v>
      </c>
      <c r="C1265">
        <v>2048</v>
      </c>
      <c r="D1265">
        <v>15082460000</v>
      </c>
    </row>
    <row r="1266" spans="1:4" x14ac:dyDescent="0.55000000000000004">
      <c r="A1266" t="s">
        <v>28</v>
      </c>
      <c r="B1266" t="s">
        <v>5</v>
      </c>
      <c r="C1266">
        <v>2049</v>
      </c>
      <c r="D1266">
        <v>14438004000</v>
      </c>
    </row>
    <row r="1267" spans="1:4" x14ac:dyDescent="0.55000000000000004">
      <c r="A1267" t="s">
        <v>28</v>
      </c>
      <c r="B1267" t="s">
        <v>5</v>
      </c>
      <c r="C1267">
        <v>2050</v>
      </c>
      <c r="D1267">
        <v>13815549000</v>
      </c>
    </row>
    <row r="1268" spans="1:4" x14ac:dyDescent="0.55000000000000004">
      <c r="A1268" t="s">
        <v>28</v>
      </c>
      <c r="B1268" t="s">
        <v>5</v>
      </c>
      <c r="C1268">
        <v>2051</v>
      </c>
      <c r="D1268">
        <v>13214842000</v>
      </c>
    </row>
    <row r="1269" spans="1:4" x14ac:dyDescent="0.55000000000000004">
      <c r="A1269" t="s">
        <v>28</v>
      </c>
      <c r="B1269" t="s">
        <v>5</v>
      </c>
      <c r="C1269">
        <v>2052</v>
      </c>
      <c r="D1269">
        <v>12635573000</v>
      </c>
    </row>
    <row r="1270" spans="1:4" x14ac:dyDescent="0.55000000000000004">
      <c r="A1270" t="s">
        <v>28</v>
      </c>
      <c r="B1270" t="s">
        <v>5</v>
      </c>
      <c r="C1270">
        <v>2053</v>
      </c>
      <c r="D1270">
        <v>12077391000</v>
      </c>
    </row>
    <row r="1271" spans="1:4" x14ac:dyDescent="0.55000000000000004">
      <c r="A1271" t="s">
        <v>28</v>
      </c>
      <c r="B1271" t="s">
        <v>5</v>
      </c>
      <c r="C1271">
        <v>2054</v>
      </c>
      <c r="D1271">
        <v>11539902000</v>
      </c>
    </row>
    <row r="1272" spans="1:4" x14ac:dyDescent="0.55000000000000004">
      <c r="A1272" t="s">
        <v>28</v>
      </c>
      <c r="B1272" t="s">
        <v>5</v>
      </c>
      <c r="C1272">
        <v>2055</v>
      </c>
      <c r="D1272">
        <v>11022686000</v>
      </c>
    </row>
    <row r="1273" spans="1:4" x14ac:dyDescent="0.55000000000000004">
      <c r="A1273" t="s">
        <v>28</v>
      </c>
      <c r="B1273" t="s">
        <v>5</v>
      </c>
      <c r="C1273">
        <v>2056</v>
      </c>
      <c r="D1273">
        <v>10525289000</v>
      </c>
    </row>
    <row r="1274" spans="1:4" x14ac:dyDescent="0.55000000000000004">
      <c r="A1274" t="s">
        <v>28</v>
      </c>
      <c r="B1274" t="s">
        <v>5</v>
      </c>
      <c r="C1274">
        <v>2057</v>
      </c>
      <c r="D1274">
        <v>10047242000</v>
      </c>
    </row>
    <row r="1275" spans="1:4" x14ac:dyDescent="0.55000000000000004">
      <c r="A1275" t="s">
        <v>28</v>
      </c>
      <c r="B1275" t="s">
        <v>5</v>
      </c>
      <c r="C1275">
        <v>2058</v>
      </c>
      <c r="D1275">
        <v>9588052000</v>
      </c>
    </row>
    <row r="1276" spans="1:4" x14ac:dyDescent="0.55000000000000004">
      <c r="A1276" t="s">
        <v>28</v>
      </c>
      <c r="B1276" t="s">
        <v>5</v>
      </c>
      <c r="C1276">
        <v>2059</v>
      </c>
      <c r="D1276">
        <v>9147217000</v>
      </c>
    </row>
    <row r="1277" spans="1:4" x14ac:dyDescent="0.55000000000000004">
      <c r="A1277" t="s">
        <v>28</v>
      </c>
      <c r="B1277" t="s">
        <v>5</v>
      </c>
      <c r="C1277">
        <v>2060</v>
      </c>
      <c r="D1277">
        <v>8724225000</v>
      </c>
    </row>
    <row r="1278" spans="1:4" x14ac:dyDescent="0.55000000000000004">
      <c r="A1278" t="s">
        <v>28</v>
      </c>
      <c r="B1278" t="s">
        <v>5</v>
      </c>
      <c r="C1278">
        <v>2061</v>
      </c>
      <c r="D1278">
        <v>8318554000</v>
      </c>
    </row>
    <row r="1279" spans="1:4" x14ac:dyDescent="0.55000000000000004">
      <c r="A1279" t="s">
        <v>28</v>
      </c>
      <c r="B1279" t="s">
        <v>5</v>
      </c>
      <c r="C1279">
        <v>2062</v>
      </c>
      <c r="D1279">
        <v>7929681000</v>
      </c>
    </row>
    <row r="1280" spans="1:4" x14ac:dyDescent="0.55000000000000004">
      <c r="A1280" t="s">
        <v>28</v>
      </c>
      <c r="B1280" t="s">
        <v>5</v>
      </c>
      <c r="C1280">
        <v>2063</v>
      </c>
      <c r="D1280">
        <v>7557081000</v>
      </c>
    </row>
    <row r="1281" spans="1:4" x14ac:dyDescent="0.55000000000000004">
      <c r="A1281" t="s">
        <v>28</v>
      </c>
      <c r="B1281" t="s">
        <v>5</v>
      </c>
      <c r="C1281">
        <v>2064</v>
      </c>
      <c r="D1281">
        <v>7200229400</v>
      </c>
    </row>
    <row r="1282" spans="1:4" x14ac:dyDescent="0.55000000000000004">
      <c r="A1282" t="s">
        <v>28</v>
      </c>
      <c r="B1282" t="s">
        <v>5</v>
      </c>
      <c r="C1282">
        <v>2065</v>
      </c>
      <c r="D1282">
        <v>6858602000</v>
      </c>
    </row>
    <row r="1283" spans="1:4" x14ac:dyDescent="0.55000000000000004">
      <c r="A1283" t="s">
        <v>28</v>
      </c>
      <c r="B1283" t="s">
        <v>5</v>
      </c>
      <c r="C1283">
        <v>2066</v>
      </c>
      <c r="D1283">
        <v>6531683000</v>
      </c>
    </row>
    <row r="1284" spans="1:4" x14ac:dyDescent="0.55000000000000004">
      <c r="A1284" t="s">
        <v>28</v>
      </c>
      <c r="B1284" t="s">
        <v>5</v>
      </c>
      <c r="C1284">
        <v>2067</v>
      </c>
      <c r="D1284">
        <v>6218960000</v>
      </c>
    </row>
    <row r="1285" spans="1:4" x14ac:dyDescent="0.55000000000000004">
      <c r="A1285" t="s">
        <v>28</v>
      </c>
      <c r="B1285" t="s">
        <v>5</v>
      </c>
      <c r="C1285">
        <v>2068</v>
      </c>
      <c r="D1285">
        <v>5919928300</v>
      </c>
    </row>
    <row r="1286" spans="1:4" x14ac:dyDescent="0.55000000000000004">
      <c r="A1286" t="s">
        <v>28</v>
      </c>
      <c r="B1286" t="s">
        <v>5</v>
      </c>
      <c r="C1286">
        <v>2069</v>
      </c>
      <c r="D1286">
        <v>5634090000</v>
      </c>
    </row>
    <row r="1287" spans="1:4" x14ac:dyDescent="0.55000000000000004">
      <c r="A1287" t="s">
        <v>28</v>
      </c>
      <c r="B1287" t="s">
        <v>5</v>
      </c>
      <c r="C1287">
        <v>2070</v>
      </c>
      <c r="D1287">
        <v>5360957000</v>
      </c>
    </row>
    <row r="1288" spans="1:4" x14ac:dyDescent="0.55000000000000004">
      <c r="A1288" t="s">
        <v>28</v>
      </c>
      <c r="B1288" t="s">
        <v>5</v>
      </c>
      <c r="C1288">
        <v>2071</v>
      </c>
      <c r="D1288">
        <v>5100054000</v>
      </c>
    </row>
    <row r="1289" spans="1:4" x14ac:dyDescent="0.55000000000000004">
      <c r="A1289" t="s">
        <v>28</v>
      </c>
      <c r="B1289" t="s">
        <v>5</v>
      </c>
      <c r="C1289">
        <v>2072</v>
      </c>
      <c r="D1289">
        <v>4850911000</v>
      </c>
    </row>
    <row r="1290" spans="1:4" x14ac:dyDescent="0.55000000000000004">
      <c r="A1290" t="s">
        <v>28</v>
      </c>
      <c r="B1290" t="s">
        <v>5</v>
      </c>
      <c r="C1290">
        <v>2073</v>
      </c>
      <c r="D1290">
        <v>4613072000</v>
      </c>
    </row>
    <row r="1291" spans="1:4" x14ac:dyDescent="0.55000000000000004">
      <c r="A1291" t="s">
        <v>28</v>
      </c>
      <c r="B1291" t="s">
        <v>5</v>
      </c>
      <c r="C1291">
        <v>2074</v>
      </c>
      <c r="D1291">
        <v>4386092000</v>
      </c>
    </row>
    <row r="1292" spans="1:4" x14ac:dyDescent="0.55000000000000004">
      <c r="A1292" t="s">
        <v>28</v>
      </c>
      <c r="B1292" t="s">
        <v>5</v>
      </c>
      <c r="C1292">
        <v>2075</v>
      </c>
      <c r="D1292">
        <v>4169539000</v>
      </c>
    </row>
    <row r="1293" spans="1:4" x14ac:dyDescent="0.55000000000000004">
      <c r="A1293" t="s">
        <v>28</v>
      </c>
      <c r="B1293" t="s">
        <v>5</v>
      </c>
      <c r="C1293">
        <v>2076</v>
      </c>
      <c r="D1293">
        <v>3962991000</v>
      </c>
    </row>
    <row r="1294" spans="1:4" x14ac:dyDescent="0.55000000000000004">
      <c r="A1294" t="s">
        <v>28</v>
      </c>
      <c r="B1294" t="s">
        <v>5</v>
      </c>
      <c r="C1294">
        <v>2077</v>
      </c>
      <c r="D1294">
        <v>3766038800</v>
      </c>
    </row>
    <row r="1295" spans="1:4" x14ac:dyDescent="0.55000000000000004">
      <c r="A1295" t="s">
        <v>28</v>
      </c>
      <c r="B1295" t="s">
        <v>5</v>
      </c>
      <c r="C1295">
        <v>2078</v>
      </c>
      <c r="D1295">
        <v>3578286800</v>
      </c>
    </row>
    <row r="1296" spans="1:4" x14ac:dyDescent="0.55000000000000004">
      <c r="A1296" t="s">
        <v>28</v>
      </c>
      <c r="B1296" t="s">
        <v>5</v>
      </c>
      <c r="C1296">
        <v>2079</v>
      </c>
      <c r="D1296">
        <v>3399349000</v>
      </c>
    </row>
    <row r="1297" spans="1:4" x14ac:dyDescent="0.55000000000000004">
      <c r="A1297" t="s">
        <v>28</v>
      </c>
      <c r="B1297" t="s">
        <v>5</v>
      </c>
      <c r="C1297">
        <v>2080</v>
      </c>
      <c r="D1297">
        <v>3228854000</v>
      </c>
    </row>
    <row r="1298" spans="1:4" x14ac:dyDescent="0.55000000000000004">
      <c r="A1298" t="s">
        <v>28</v>
      </c>
      <c r="B1298" t="s">
        <v>5</v>
      </c>
      <c r="C1298">
        <v>2081</v>
      </c>
      <c r="D1298">
        <v>3066443000</v>
      </c>
    </row>
    <row r="1299" spans="1:4" x14ac:dyDescent="0.55000000000000004">
      <c r="A1299" t="s">
        <v>28</v>
      </c>
      <c r="B1299" t="s">
        <v>5</v>
      </c>
      <c r="C1299">
        <v>2082</v>
      </c>
      <c r="D1299">
        <v>2911768000</v>
      </c>
    </row>
    <row r="1300" spans="1:4" x14ac:dyDescent="0.55000000000000004">
      <c r="A1300" t="s">
        <v>28</v>
      </c>
      <c r="B1300" t="s">
        <v>5</v>
      </c>
      <c r="C1300">
        <v>2083</v>
      </c>
      <c r="D1300">
        <v>2764493000</v>
      </c>
    </row>
    <row r="1301" spans="1:4" x14ac:dyDescent="0.55000000000000004">
      <c r="A1301" t="s">
        <v>28</v>
      </c>
      <c r="B1301" t="s">
        <v>5</v>
      </c>
      <c r="C1301">
        <v>2084</v>
      </c>
      <c r="D1301">
        <v>2624295000</v>
      </c>
    </row>
    <row r="1302" spans="1:4" x14ac:dyDescent="0.55000000000000004">
      <c r="A1302" t="s">
        <v>28</v>
      </c>
      <c r="B1302" t="s">
        <v>5</v>
      </c>
      <c r="C1302">
        <v>2085</v>
      </c>
      <c r="D1302">
        <v>2490861800</v>
      </c>
    </row>
    <row r="1303" spans="1:4" x14ac:dyDescent="0.55000000000000004">
      <c r="A1303" t="s">
        <v>28</v>
      </c>
      <c r="B1303" t="s">
        <v>5</v>
      </c>
      <c r="C1303">
        <v>2086</v>
      </c>
      <c r="D1303">
        <v>2363893000</v>
      </c>
    </row>
    <row r="1304" spans="1:4" x14ac:dyDescent="0.55000000000000004">
      <c r="A1304" t="s">
        <v>28</v>
      </c>
      <c r="B1304" t="s">
        <v>5</v>
      </c>
      <c r="C1304">
        <v>2087</v>
      </c>
      <c r="D1304">
        <v>2243100000</v>
      </c>
    </row>
    <row r="1305" spans="1:4" x14ac:dyDescent="0.55000000000000004">
      <c r="A1305" t="s">
        <v>28</v>
      </c>
      <c r="B1305" t="s">
        <v>5</v>
      </c>
      <c r="C1305">
        <v>2088</v>
      </c>
      <c r="D1305">
        <v>2128204200</v>
      </c>
    </row>
    <row r="1306" spans="1:4" x14ac:dyDescent="0.55000000000000004">
      <c r="A1306" t="s">
        <v>28</v>
      </c>
      <c r="B1306" t="s">
        <v>5</v>
      </c>
      <c r="C1306">
        <v>2089</v>
      </c>
      <c r="D1306">
        <v>2018938100</v>
      </c>
    </row>
    <row r="1307" spans="1:4" x14ac:dyDescent="0.55000000000000004">
      <c r="A1307" t="s">
        <v>28</v>
      </c>
      <c r="B1307" t="s">
        <v>5</v>
      </c>
      <c r="C1307">
        <v>2090</v>
      </c>
      <c r="D1307">
        <v>1915046000</v>
      </c>
    </row>
    <row r="1308" spans="1:4" x14ac:dyDescent="0.55000000000000004">
      <c r="A1308" t="s">
        <v>28</v>
      </c>
      <c r="B1308" t="s">
        <v>5</v>
      </c>
      <c r="C1308">
        <v>2091</v>
      </c>
      <c r="D1308">
        <v>1816280000</v>
      </c>
    </row>
    <row r="1309" spans="1:4" x14ac:dyDescent="0.55000000000000004">
      <c r="A1309" t="s">
        <v>28</v>
      </c>
      <c r="B1309" t="s">
        <v>5</v>
      </c>
      <c r="C1309">
        <v>2092</v>
      </c>
      <c r="D1309">
        <v>1722404000</v>
      </c>
    </row>
    <row r="1310" spans="1:4" x14ac:dyDescent="0.55000000000000004">
      <c r="A1310" t="s">
        <v>28</v>
      </c>
      <c r="B1310" t="s">
        <v>5</v>
      </c>
      <c r="C1310">
        <v>2093</v>
      </c>
      <c r="D1310">
        <v>1633192000</v>
      </c>
    </row>
    <row r="1311" spans="1:4" x14ac:dyDescent="0.55000000000000004">
      <c r="A1311" t="s">
        <v>28</v>
      </c>
      <c r="B1311" t="s">
        <v>5</v>
      </c>
      <c r="C1311">
        <v>2094</v>
      </c>
      <c r="D1311">
        <v>1548425000</v>
      </c>
    </row>
    <row r="1312" spans="1:4" x14ac:dyDescent="0.55000000000000004">
      <c r="A1312" t="s">
        <v>28</v>
      </c>
      <c r="B1312" t="s">
        <v>5</v>
      </c>
      <c r="C1312">
        <v>2095</v>
      </c>
      <c r="D1312">
        <v>1467894000</v>
      </c>
    </row>
    <row r="1313" spans="1:4" x14ac:dyDescent="0.55000000000000004">
      <c r="A1313" t="s">
        <v>28</v>
      </c>
      <c r="B1313" t="s">
        <v>5</v>
      </c>
      <c r="C1313">
        <v>2096</v>
      </c>
      <c r="D1313">
        <v>1391401100</v>
      </c>
    </row>
    <row r="1314" spans="1:4" x14ac:dyDescent="0.55000000000000004">
      <c r="A1314" t="s">
        <v>28</v>
      </c>
      <c r="B1314" t="s">
        <v>5</v>
      </c>
      <c r="C1314">
        <v>2097</v>
      </c>
      <c r="D1314">
        <v>1318753900</v>
      </c>
    </row>
    <row r="1315" spans="1:4" x14ac:dyDescent="0.55000000000000004">
      <c r="A1315" t="s">
        <v>28</v>
      </c>
      <c r="B1315" t="s">
        <v>5</v>
      </c>
      <c r="C1315">
        <v>2098</v>
      </c>
      <c r="D1315">
        <v>1249769000</v>
      </c>
    </row>
    <row r="1316" spans="1:4" x14ac:dyDescent="0.55000000000000004">
      <c r="A1316" t="s">
        <v>28</v>
      </c>
      <c r="B1316" t="s">
        <v>5</v>
      </c>
      <c r="C1316">
        <v>2099</v>
      </c>
      <c r="D1316">
        <v>1184272000</v>
      </c>
    </row>
    <row r="1317" spans="1:4" x14ac:dyDescent="0.55000000000000004">
      <c r="A1317" t="s">
        <v>28</v>
      </c>
      <c r="B1317" t="s">
        <v>5</v>
      </c>
      <c r="C1317">
        <v>2100</v>
      </c>
      <c r="D1317">
        <v>1122096000</v>
      </c>
    </row>
    <row r="1318" spans="1:4" x14ac:dyDescent="0.55000000000000004">
      <c r="A1318" t="s">
        <v>29</v>
      </c>
      <c r="B1318" t="s">
        <v>5</v>
      </c>
      <c r="C1318">
        <v>2012</v>
      </c>
      <c r="D1318">
        <v>40171970000</v>
      </c>
    </row>
    <row r="1319" spans="1:4" x14ac:dyDescent="0.55000000000000004">
      <c r="A1319" t="s">
        <v>29</v>
      </c>
      <c r="B1319" t="s">
        <v>5</v>
      </c>
      <c r="C1319">
        <v>2013</v>
      </c>
      <c r="D1319">
        <v>40939057000</v>
      </c>
    </row>
    <row r="1320" spans="1:4" x14ac:dyDescent="0.55000000000000004">
      <c r="A1320" t="s">
        <v>29</v>
      </c>
      <c r="B1320" t="s">
        <v>5</v>
      </c>
      <c r="C1320">
        <v>2014</v>
      </c>
      <c r="D1320">
        <v>41430495000</v>
      </c>
    </row>
    <row r="1321" spans="1:4" x14ac:dyDescent="0.55000000000000004">
      <c r="A1321" t="s">
        <v>29</v>
      </c>
      <c r="B1321" t="s">
        <v>5</v>
      </c>
      <c r="C1321">
        <v>2015</v>
      </c>
      <c r="D1321">
        <v>41679300000</v>
      </c>
    </row>
    <row r="1322" spans="1:4" x14ac:dyDescent="0.55000000000000004">
      <c r="A1322" t="s">
        <v>29</v>
      </c>
      <c r="B1322" t="s">
        <v>5</v>
      </c>
      <c r="C1322">
        <v>2016</v>
      </c>
      <c r="D1322">
        <v>41715310000</v>
      </c>
    </row>
    <row r="1323" spans="1:4" x14ac:dyDescent="0.55000000000000004">
      <c r="A1323" t="s">
        <v>29</v>
      </c>
      <c r="B1323" t="s">
        <v>5</v>
      </c>
      <c r="C1323">
        <v>2017</v>
      </c>
      <c r="D1323">
        <v>41565503000</v>
      </c>
    </row>
    <row r="1324" spans="1:4" x14ac:dyDescent="0.55000000000000004">
      <c r="A1324" t="s">
        <v>29</v>
      </c>
      <c r="B1324" t="s">
        <v>5</v>
      </c>
      <c r="C1324">
        <v>2018</v>
      </c>
      <c r="D1324">
        <v>41254216000</v>
      </c>
    </row>
    <row r="1325" spans="1:4" x14ac:dyDescent="0.55000000000000004">
      <c r="A1325" t="s">
        <v>29</v>
      </c>
      <c r="B1325" t="s">
        <v>5</v>
      </c>
      <c r="C1325">
        <v>2019</v>
      </c>
      <c r="D1325">
        <v>40803380000</v>
      </c>
    </row>
    <row r="1326" spans="1:4" x14ac:dyDescent="0.55000000000000004">
      <c r="A1326" t="s">
        <v>29</v>
      </c>
      <c r="B1326" t="s">
        <v>5</v>
      </c>
      <c r="C1326">
        <v>2020</v>
      </c>
      <c r="D1326">
        <v>40232760000</v>
      </c>
    </row>
    <row r="1327" spans="1:4" x14ac:dyDescent="0.55000000000000004">
      <c r="A1327" t="s">
        <v>29</v>
      </c>
      <c r="B1327" t="s">
        <v>5</v>
      </c>
      <c r="C1327">
        <v>2021</v>
      </c>
      <c r="D1327">
        <v>39560090000</v>
      </c>
    </row>
    <row r="1328" spans="1:4" x14ac:dyDescent="0.55000000000000004">
      <c r="A1328" t="s">
        <v>29</v>
      </c>
      <c r="B1328" t="s">
        <v>5</v>
      </c>
      <c r="C1328">
        <v>2022</v>
      </c>
      <c r="D1328">
        <v>38801310000</v>
      </c>
    </row>
    <row r="1329" spans="1:4" x14ac:dyDescent="0.55000000000000004">
      <c r="A1329" t="s">
        <v>29</v>
      </c>
      <c r="B1329" t="s">
        <v>5</v>
      </c>
      <c r="C1329">
        <v>2023</v>
      </c>
      <c r="D1329">
        <v>37970686000</v>
      </c>
    </row>
    <row r="1330" spans="1:4" x14ac:dyDescent="0.55000000000000004">
      <c r="A1330" t="s">
        <v>29</v>
      </c>
      <c r="B1330" t="s">
        <v>5</v>
      </c>
      <c r="C1330">
        <v>2024</v>
      </c>
      <c r="D1330">
        <v>37080990000</v>
      </c>
    </row>
    <row r="1331" spans="1:4" x14ac:dyDescent="0.55000000000000004">
      <c r="A1331" t="s">
        <v>29</v>
      </c>
      <c r="B1331" t="s">
        <v>5</v>
      </c>
      <c r="C1331">
        <v>2025</v>
      </c>
      <c r="D1331">
        <v>36143620000</v>
      </c>
    </row>
    <row r="1332" spans="1:4" x14ac:dyDescent="0.55000000000000004">
      <c r="A1332" t="s">
        <v>29</v>
      </c>
      <c r="B1332" t="s">
        <v>5</v>
      </c>
      <c r="C1332">
        <v>2026</v>
      </c>
      <c r="D1332">
        <v>35168720000</v>
      </c>
    </row>
    <row r="1333" spans="1:4" x14ac:dyDescent="0.55000000000000004">
      <c r="A1333" t="s">
        <v>29</v>
      </c>
      <c r="B1333" t="s">
        <v>5</v>
      </c>
      <c r="C1333">
        <v>2027</v>
      </c>
      <c r="D1333">
        <v>34165318000</v>
      </c>
    </row>
    <row r="1334" spans="1:4" x14ac:dyDescent="0.55000000000000004">
      <c r="A1334" t="s">
        <v>29</v>
      </c>
      <c r="B1334" t="s">
        <v>5</v>
      </c>
      <c r="C1334">
        <v>2028</v>
      </c>
      <c r="D1334">
        <v>33141395000</v>
      </c>
    </row>
    <row r="1335" spans="1:4" x14ac:dyDescent="0.55000000000000004">
      <c r="A1335" t="s">
        <v>29</v>
      </c>
      <c r="B1335" t="s">
        <v>5</v>
      </c>
      <c r="C1335">
        <v>2029</v>
      </c>
      <c r="D1335">
        <v>32104026000</v>
      </c>
    </row>
    <row r="1336" spans="1:4" x14ac:dyDescent="0.55000000000000004">
      <c r="A1336" t="s">
        <v>29</v>
      </c>
      <c r="B1336" t="s">
        <v>5</v>
      </c>
      <c r="C1336">
        <v>2030</v>
      </c>
      <c r="D1336">
        <v>31059425000</v>
      </c>
    </row>
    <row r="1337" spans="1:4" x14ac:dyDescent="0.55000000000000004">
      <c r="A1337" t="s">
        <v>29</v>
      </c>
      <c r="B1337" t="s">
        <v>5</v>
      </c>
      <c r="C1337">
        <v>2031</v>
      </c>
      <c r="D1337">
        <v>30013057000</v>
      </c>
    </row>
    <row r="1338" spans="1:4" x14ac:dyDescent="0.55000000000000004">
      <c r="A1338" t="s">
        <v>29</v>
      </c>
      <c r="B1338" t="s">
        <v>5</v>
      </c>
      <c r="C1338">
        <v>2032</v>
      </c>
      <c r="D1338">
        <v>28969691000</v>
      </c>
    </row>
    <row r="1339" spans="1:4" x14ac:dyDescent="0.55000000000000004">
      <c r="A1339" t="s">
        <v>29</v>
      </c>
      <c r="B1339" t="s">
        <v>5</v>
      </c>
      <c r="C1339">
        <v>2033</v>
      </c>
      <c r="D1339">
        <v>27933475000</v>
      </c>
    </row>
    <row r="1340" spans="1:4" x14ac:dyDescent="0.55000000000000004">
      <c r="A1340" t="s">
        <v>29</v>
      </c>
      <c r="B1340" t="s">
        <v>5</v>
      </c>
      <c r="C1340">
        <v>2034</v>
      </c>
      <c r="D1340">
        <v>26908002000</v>
      </c>
    </row>
    <row r="1341" spans="1:4" x14ac:dyDescent="0.55000000000000004">
      <c r="A1341" t="s">
        <v>29</v>
      </c>
      <c r="B1341" t="s">
        <v>5</v>
      </c>
      <c r="C1341">
        <v>2035</v>
      </c>
      <c r="D1341">
        <v>25896356000</v>
      </c>
    </row>
    <row r="1342" spans="1:4" x14ac:dyDescent="0.55000000000000004">
      <c r="A1342" t="s">
        <v>29</v>
      </c>
      <c r="B1342" t="s">
        <v>5</v>
      </c>
      <c r="C1342">
        <v>2036</v>
      </c>
      <c r="D1342">
        <v>24901173000</v>
      </c>
    </row>
    <row r="1343" spans="1:4" x14ac:dyDescent="0.55000000000000004">
      <c r="A1343" t="s">
        <v>29</v>
      </c>
      <c r="B1343" t="s">
        <v>5</v>
      </c>
      <c r="C1343">
        <v>2037</v>
      </c>
      <c r="D1343">
        <v>23924670000</v>
      </c>
    </row>
    <row r="1344" spans="1:4" x14ac:dyDescent="0.55000000000000004">
      <c r="A1344" t="s">
        <v>29</v>
      </c>
      <c r="B1344" t="s">
        <v>5</v>
      </c>
      <c r="C1344">
        <v>2038</v>
      </c>
      <c r="D1344">
        <v>22968717000</v>
      </c>
    </row>
    <row r="1345" spans="1:4" x14ac:dyDescent="0.55000000000000004">
      <c r="A1345" t="s">
        <v>29</v>
      </c>
      <c r="B1345" t="s">
        <v>5</v>
      </c>
      <c r="C1345">
        <v>2039</v>
      </c>
      <c r="D1345">
        <v>22034842000</v>
      </c>
    </row>
    <row r="1346" spans="1:4" x14ac:dyDescent="0.55000000000000004">
      <c r="A1346" t="s">
        <v>29</v>
      </c>
      <c r="B1346" t="s">
        <v>5</v>
      </c>
      <c r="C1346">
        <v>2040</v>
      </c>
      <c r="D1346">
        <v>21124289000</v>
      </c>
    </row>
    <row r="1347" spans="1:4" x14ac:dyDescent="0.55000000000000004">
      <c r="A1347" t="s">
        <v>29</v>
      </c>
      <c r="B1347" t="s">
        <v>5</v>
      </c>
      <c r="C1347">
        <v>2041</v>
      </c>
      <c r="D1347">
        <v>20238041000</v>
      </c>
    </row>
    <row r="1348" spans="1:4" x14ac:dyDescent="0.55000000000000004">
      <c r="A1348" t="s">
        <v>29</v>
      </c>
      <c r="B1348" t="s">
        <v>5</v>
      </c>
      <c r="C1348">
        <v>2042</v>
      </c>
      <c r="D1348">
        <v>19376849000</v>
      </c>
    </row>
    <row r="1349" spans="1:4" x14ac:dyDescent="0.55000000000000004">
      <c r="A1349" t="s">
        <v>29</v>
      </c>
      <c r="B1349" t="s">
        <v>5</v>
      </c>
      <c r="C1349">
        <v>2043</v>
      </c>
      <c r="D1349">
        <v>18541259000</v>
      </c>
    </row>
    <row r="1350" spans="1:4" x14ac:dyDescent="0.55000000000000004">
      <c r="A1350" t="s">
        <v>29</v>
      </c>
      <c r="B1350" t="s">
        <v>5</v>
      </c>
      <c r="C1350">
        <v>2044</v>
      </c>
      <c r="D1350">
        <v>17731641000</v>
      </c>
    </row>
    <row r="1351" spans="1:4" x14ac:dyDescent="0.55000000000000004">
      <c r="A1351" t="s">
        <v>29</v>
      </c>
      <c r="B1351" t="s">
        <v>5</v>
      </c>
      <c r="C1351">
        <v>2045</v>
      </c>
      <c r="D1351">
        <v>16948200000</v>
      </c>
    </row>
    <row r="1352" spans="1:4" x14ac:dyDescent="0.55000000000000004">
      <c r="A1352" t="s">
        <v>29</v>
      </c>
      <c r="B1352" t="s">
        <v>5</v>
      </c>
      <c r="C1352">
        <v>2046</v>
      </c>
      <c r="D1352">
        <v>16191002000</v>
      </c>
    </row>
    <row r="1353" spans="1:4" x14ac:dyDescent="0.55000000000000004">
      <c r="A1353" t="s">
        <v>29</v>
      </c>
      <c r="B1353" t="s">
        <v>5</v>
      </c>
      <c r="C1353">
        <v>2047</v>
      </c>
      <c r="D1353">
        <v>15459988000</v>
      </c>
    </row>
    <row r="1354" spans="1:4" x14ac:dyDescent="0.55000000000000004">
      <c r="A1354" t="s">
        <v>29</v>
      </c>
      <c r="B1354" t="s">
        <v>5</v>
      </c>
      <c r="C1354">
        <v>2048</v>
      </c>
      <c r="D1354">
        <v>14755002000</v>
      </c>
    </row>
    <row r="1355" spans="1:4" x14ac:dyDescent="0.55000000000000004">
      <c r="A1355" t="s">
        <v>29</v>
      </c>
      <c r="B1355" t="s">
        <v>5</v>
      </c>
      <c r="C1355">
        <v>2049</v>
      </c>
      <c r="D1355">
        <v>14075784000</v>
      </c>
    </row>
    <row r="1356" spans="1:4" x14ac:dyDescent="0.55000000000000004">
      <c r="A1356" t="s">
        <v>29</v>
      </c>
      <c r="B1356" t="s">
        <v>5</v>
      </c>
      <c r="C1356">
        <v>2050</v>
      </c>
      <c r="D1356">
        <v>13422004000</v>
      </c>
    </row>
    <row r="1357" spans="1:4" x14ac:dyDescent="0.55000000000000004">
      <c r="A1357" t="s">
        <v>29</v>
      </c>
      <c r="B1357" t="s">
        <v>5</v>
      </c>
      <c r="C1357">
        <v>2051</v>
      </c>
      <c r="D1357">
        <v>12793256000</v>
      </c>
    </row>
    <row r="1358" spans="1:4" x14ac:dyDescent="0.55000000000000004">
      <c r="A1358" t="s">
        <v>29</v>
      </c>
      <c r="B1358" t="s">
        <v>5</v>
      </c>
      <c r="C1358">
        <v>2052</v>
      </c>
      <c r="D1358">
        <v>12189082000</v>
      </c>
    </row>
    <row r="1359" spans="1:4" x14ac:dyDescent="0.55000000000000004">
      <c r="A1359" t="s">
        <v>29</v>
      </c>
      <c r="B1359" t="s">
        <v>5</v>
      </c>
      <c r="C1359">
        <v>2053</v>
      </c>
      <c r="D1359">
        <v>11608971000</v>
      </c>
    </row>
    <row r="1360" spans="1:4" x14ac:dyDescent="0.55000000000000004">
      <c r="A1360" t="s">
        <v>29</v>
      </c>
      <c r="B1360" t="s">
        <v>5</v>
      </c>
      <c r="C1360">
        <v>2054</v>
      </c>
      <c r="D1360">
        <v>11052380000</v>
      </c>
    </row>
    <row r="1361" spans="1:4" x14ac:dyDescent="0.55000000000000004">
      <c r="A1361" t="s">
        <v>29</v>
      </c>
      <c r="B1361" t="s">
        <v>5</v>
      </c>
      <c r="C1361">
        <v>2055</v>
      </c>
      <c r="D1361">
        <v>10518729000</v>
      </c>
    </row>
    <row r="1362" spans="1:4" x14ac:dyDescent="0.55000000000000004">
      <c r="A1362" t="s">
        <v>29</v>
      </c>
      <c r="B1362" t="s">
        <v>5</v>
      </c>
      <c r="C1362">
        <v>2056</v>
      </c>
      <c r="D1362">
        <v>10007409000</v>
      </c>
    </row>
    <row r="1363" spans="1:4" x14ac:dyDescent="0.55000000000000004">
      <c r="A1363" t="s">
        <v>29</v>
      </c>
      <c r="B1363" t="s">
        <v>5</v>
      </c>
      <c r="C1363">
        <v>2057</v>
      </c>
      <c r="D1363">
        <v>9517794000</v>
      </c>
    </row>
    <row r="1364" spans="1:4" x14ac:dyDescent="0.55000000000000004">
      <c r="A1364" t="s">
        <v>29</v>
      </c>
      <c r="B1364" t="s">
        <v>5</v>
      </c>
      <c r="C1364">
        <v>2058</v>
      </c>
      <c r="D1364">
        <v>9049248000</v>
      </c>
    </row>
    <row r="1365" spans="1:4" x14ac:dyDescent="0.55000000000000004">
      <c r="A1365" t="s">
        <v>29</v>
      </c>
      <c r="B1365" t="s">
        <v>5</v>
      </c>
      <c r="C1365">
        <v>2059</v>
      </c>
      <c r="D1365">
        <v>8601117000</v>
      </c>
    </row>
    <row r="1366" spans="1:4" x14ac:dyDescent="0.55000000000000004">
      <c r="A1366" t="s">
        <v>29</v>
      </c>
      <c r="B1366" t="s">
        <v>5</v>
      </c>
      <c r="C1366">
        <v>2060</v>
      </c>
      <c r="D1366">
        <v>8172748000</v>
      </c>
    </row>
    <row r="1367" spans="1:4" x14ac:dyDescent="0.55000000000000004">
      <c r="A1367" t="s">
        <v>29</v>
      </c>
      <c r="B1367" t="s">
        <v>5</v>
      </c>
      <c r="C1367">
        <v>2061</v>
      </c>
      <c r="D1367">
        <v>7763481000</v>
      </c>
    </row>
    <row r="1368" spans="1:4" x14ac:dyDescent="0.55000000000000004">
      <c r="A1368" t="s">
        <v>29</v>
      </c>
      <c r="B1368" t="s">
        <v>5</v>
      </c>
      <c r="C1368">
        <v>2062</v>
      </c>
      <c r="D1368">
        <v>7372660000</v>
      </c>
    </row>
    <row r="1369" spans="1:4" x14ac:dyDescent="0.55000000000000004">
      <c r="A1369" t="s">
        <v>29</v>
      </c>
      <c r="B1369" t="s">
        <v>5</v>
      </c>
      <c r="C1369">
        <v>2063</v>
      </c>
      <c r="D1369">
        <v>6999630000</v>
      </c>
    </row>
    <row r="1370" spans="1:4" x14ac:dyDescent="0.55000000000000004">
      <c r="A1370" t="s">
        <v>29</v>
      </c>
      <c r="B1370" t="s">
        <v>5</v>
      </c>
      <c r="C1370">
        <v>2064</v>
      </c>
      <c r="D1370">
        <v>6643746000</v>
      </c>
    </row>
    <row r="1371" spans="1:4" x14ac:dyDescent="0.55000000000000004">
      <c r="A1371" t="s">
        <v>29</v>
      </c>
      <c r="B1371" t="s">
        <v>5</v>
      </c>
      <c r="C1371">
        <v>2065</v>
      </c>
      <c r="D1371">
        <v>6304366000</v>
      </c>
    </row>
    <row r="1372" spans="1:4" x14ac:dyDescent="0.55000000000000004">
      <c r="A1372" t="s">
        <v>29</v>
      </c>
      <c r="B1372" t="s">
        <v>5</v>
      </c>
      <c r="C1372">
        <v>2066</v>
      </c>
      <c r="D1372">
        <v>5980861400</v>
      </c>
    </row>
    <row r="1373" spans="1:4" x14ac:dyDescent="0.55000000000000004">
      <c r="A1373" t="s">
        <v>29</v>
      </c>
      <c r="B1373" t="s">
        <v>5</v>
      </c>
      <c r="C1373">
        <v>2067</v>
      </c>
      <c r="D1373">
        <v>5672614000</v>
      </c>
    </row>
    <row r="1374" spans="1:4" x14ac:dyDescent="0.55000000000000004">
      <c r="A1374" t="s">
        <v>29</v>
      </c>
      <c r="B1374" t="s">
        <v>5</v>
      </c>
      <c r="C1374">
        <v>2068</v>
      </c>
      <c r="D1374">
        <v>5379017700</v>
      </c>
    </row>
    <row r="1375" spans="1:4" x14ac:dyDescent="0.55000000000000004">
      <c r="A1375" t="s">
        <v>29</v>
      </c>
      <c r="B1375" t="s">
        <v>5</v>
      </c>
      <c r="C1375">
        <v>2069</v>
      </c>
      <c r="D1375">
        <v>5099480000</v>
      </c>
    </row>
    <row r="1376" spans="1:4" x14ac:dyDescent="0.55000000000000004">
      <c r="A1376" t="s">
        <v>29</v>
      </c>
      <c r="B1376" t="s">
        <v>5</v>
      </c>
      <c r="C1376">
        <v>2070</v>
      </c>
      <c r="D1376">
        <v>4833424000</v>
      </c>
    </row>
    <row r="1377" spans="1:4" x14ac:dyDescent="0.55000000000000004">
      <c r="A1377" t="s">
        <v>29</v>
      </c>
      <c r="B1377" t="s">
        <v>5</v>
      </c>
      <c r="C1377">
        <v>2071</v>
      </c>
      <c r="D1377">
        <v>4580286000</v>
      </c>
    </row>
    <row r="1378" spans="1:4" x14ac:dyDescent="0.55000000000000004">
      <c r="A1378" t="s">
        <v>29</v>
      </c>
      <c r="B1378" t="s">
        <v>5</v>
      </c>
      <c r="C1378">
        <v>2072</v>
      </c>
      <c r="D1378">
        <v>4339520000</v>
      </c>
    </row>
    <row r="1379" spans="1:4" x14ac:dyDescent="0.55000000000000004">
      <c r="A1379" t="s">
        <v>29</v>
      </c>
      <c r="B1379" t="s">
        <v>5</v>
      </c>
      <c r="C1379">
        <v>2073</v>
      </c>
      <c r="D1379">
        <v>4110593800</v>
      </c>
    </row>
    <row r="1380" spans="1:4" x14ac:dyDescent="0.55000000000000004">
      <c r="A1380" t="s">
        <v>29</v>
      </c>
      <c r="B1380" t="s">
        <v>5</v>
      </c>
      <c r="C1380">
        <v>2074</v>
      </c>
      <c r="D1380">
        <v>3892993000</v>
      </c>
    </row>
    <row r="1381" spans="1:4" x14ac:dyDescent="0.55000000000000004">
      <c r="A1381" t="s">
        <v>29</v>
      </c>
      <c r="B1381" t="s">
        <v>5</v>
      </c>
      <c r="C1381">
        <v>2075</v>
      </c>
      <c r="D1381">
        <v>3686219000</v>
      </c>
    </row>
    <row r="1382" spans="1:4" x14ac:dyDescent="0.55000000000000004">
      <c r="A1382" t="s">
        <v>29</v>
      </c>
      <c r="B1382" t="s">
        <v>5</v>
      </c>
      <c r="C1382">
        <v>2076</v>
      </c>
      <c r="D1382">
        <v>3489790000</v>
      </c>
    </row>
    <row r="1383" spans="1:4" x14ac:dyDescent="0.55000000000000004">
      <c r="A1383" t="s">
        <v>29</v>
      </c>
      <c r="B1383" t="s">
        <v>5</v>
      </c>
      <c r="C1383">
        <v>2077</v>
      </c>
      <c r="D1383">
        <v>3303241000</v>
      </c>
    </row>
    <row r="1384" spans="1:4" x14ac:dyDescent="0.55000000000000004">
      <c r="A1384" t="s">
        <v>29</v>
      </c>
      <c r="B1384" t="s">
        <v>5</v>
      </c>
      <c r="C1384">
        <v>2078</v>
      </c>
      <c r="D1384">
        <v>3126122000</v>
      </c>
    </row>
    <row r="1385" spans="1:4" x14ac:dyDescent="0.55000000000000004">
      <c r="A1385" t="s">
        <v>29</v>
      </c>
      <c r="B1385" t="s">
        <v>5</v>
      </c>
      <c r="C1385">
        <v>2079</v>
      </c>
      <c r="D1385">
        <v>2958002200</v>
      </c>
    </row>
    <row r="1386" spans="1:4" x14ac:dyDescent="0.55000000000000004">
      <c r="A1386" t="s">
        <v>29</v>
      </c>
      <c r="B1386" t="s">
        <v>5</v>
      </c>
      <c r="C1386">
        <v>2080</v>
      </c>
      <c r="D1386">
        <v>2798462000</v>
      </c>
    </row>
    <row r="1387" spans="1:4" x14ac:dyDescent="0.55000000000000004">
      <c r="A1387" t="s">
        <v>29</v>
      </c>
      <c r="B1387" t="s">
        <v>5</v>
      </c>
      <c r="C1387">
        <v>2081</v>
      </c>
      <c r="D1387">
        <v>2647103000</v>
      </c>
    </row>
    <row r="1388" spans="1:4" x14ac:dyDescent="0.55000000000000004">
      <c r="A1388" t="s">
        <v>29</v>
      </c>
      <c r="B1388" t="s">
        <v>5</v>
      </c>
      <c r="C1388">
        <v>2082</v>
      </c>
      <c r="D1388">
        <v>2503539200</v>
      </c>
    </row>
    <row r="1389" spans="1:4" x14ac:dyDescent="0.55000000000000004">
      <c r="A1389" t="s">
        <v>29</v>
      </c>
      <c r="B1389" t="s">
        <v>5</v>
      </c>
      <c r="C1389">
        <v>2083</v>
      </c>
      <c r="D1389">
        <v>2367401000</v>
      </c>
    </row>
    <row r="1390" spans="1:4" x14ac:dyDescent="0.55000000000000004">
      <c r="A1390" t="s">
        <v>29</v>
      </c>
      <c r="B1390" t="s">
        <v>5</v>
      </c>
      <c r="C1390">
        <v>2084</v>
      </c>
      <c r="D1390">
        <v>2238332200</v>
      </c>
    </row>
    <row r="1391" spans="1:4" x14ac:dyDescent="0.55000000000000004">
      <c r="A1391" t="s">
        <v>29</v>
      </c>
      <c r="B1391" t="s">
        <v>5</v>
      </c>
      <c r="C1391">
        <v>2085</v>
      </c>
      <c r="D1391">
        <v>2115993000</v>
      </c>
    </row>
    <row r="1392" spans="1:4" x14ac:dyDescent="0.55000000000000004">
      <c r="A1392" t="s">
        <v>29</v>
      </c>
      <c r="B1392" t="s">
        <v>5</v>
      </c>
      <c r="C1392">
        <v>2086</v>
      </c>
      <c r="D1392">
        <v>2000056000</v>
      </c>
    </row>
    <row r="1393" spans="1:4" x14ac:dyDescent="0.55000000000000004">
      <c r="A1393" t="s">
        <v>29</v>
      </c>
      <c r="B1393" t="s">
        <v>5</v>
      </c>
      <c r="C1393">
        <v>2087</v>
      </c>
      <c r="D1393">
        <v>1890210000</v>
      </c>
    </row>
    <row r="1394" spans="1:4" x14ac:dyDescent="0.55000000000000004">
      <c r="A1394" t="s">
        <v>29</v>
      </c>
      <c r="B1394" t="s">
        <v>5</v>
      </c>
      <c r="C1394">
        <v>2088</v>
      </c>
      <c r="D1394">
        <v>1786156000</v>
      </c>
    </row>
    <row r="1395" spans="1:4" x14ac:dyDescent="0.55000000000000004">
      <c r="A1395" t="s">
        <v>29</v>
      </c>
      <c r="B1395" t="s">
        <v>5</v>
      </c>
      <c r="C1395">
        <v>2089</v>
      </c>
      <c r="D1395">
        <v>1687606000</v>
      </c>
    </row>
    <row r="1396" spans="1:4" x14ac:dyDescent="0.55000000000000004">
      <c r="A1396" t="s">
        <v>29</v>
      </c>
      <c r="B1396" t="s">
        <v>5</v>
      </c>
      <c r="C1396">
        <v>2090</v>
      </c>
      <c r="D1396">
        <v>1594288000</v>
      </c>
    </row>
    <row r="1397" spans="1:4" x14ac:dyDescent="0.55000000000000004">
      <c r="A1397" t="s">
        <v>29</v>
      </c>
      <c r="B1397" t="s">
        <v>5</v>
      </c>
      <c r="C1397">
        <v>2091</v>
      </c>
      <c r="D1397">
        <v>1505940000</v>
      </c>
    </row>
    <row r="1398" spans="1:4" x14ac:dyDescent="0.55000000000000004">
      <c r="A1398" t="s">
        <v>29</v>
      </c>
      <c r="B1398" t="s">
        <v>5</v>
      </c>
      <c r="C1398">
        <v>2092</v>
      </c>
      <c r="D1398">
        <v>1422312100</v>
      </c>
    </row>
    <row r="1399" spans="1:4" x14ac:dyDescent="0.55000000000000004">
      <c r="A1399" t="s">
        <v>29</v>
      </c>
      <c r="B1399" t="s">
        <v>5</v>
      </c>
      <c r="C1399">
        <v>2093</v>
      </c>
      <c r="D1399">
        <v>1343166000</v>
      </c>
    </row>
    <row r="1400" spans="1:4" x14ac:dyDescent="0.55000000000000004">
      <c r="A1400" t="s">
        <v>29</v>
      </c>
      <c r="B1400" t="s">
        <v>5</v>
      </c>
      <c r="C1400">
        <v>2094</v>
      </c>
      <c r="D1400">
        <v>1268273900</v>
      </c>
    </row>
    <row r="1401" spans="1:4" x14ac:dyDescent="0.55000000000000004">
      <c r="A1401" t="s">
        <v>29</v>
      </c>
      <c r="B1401" t="s">
        <v>5</v>
      </c>
      <c r="C1401">
        <v>2095</v>
      </c>
      <c r="D1401">
        <v>1197420000</v>
      </c>
    </row>
    <row r="1402" spans="1:4" x14ac:dyDescent="0.55000000000000004">
      <c r="A1402" t="s">
        <v>29</v>
      </c>
      <c r="B1402" t="s">
        <v>5</v>
      </c>
      <c r="C1402">
        <v>2096</v>
      </c>
      <c r="D1402">
        <v>1130396000</v>
      </c>
    </row>
    <row r="1403" spans="1:4" x14ac:dyDescent="0.55000000000000004">
      <c r="A1403" t="s">
        <v>29</v>
      </c>
      <c r="B1403" t="s">
        <v>5</v>
      </c>
      <c r="C1403">
        <v>2097</v>
      </c>
      <c r="D1403">
        <v>1067005060</v>
      </c>
    </row>
    <row r="1404" spans="1:4" x14ac:dyDescent="0.55000000000000004">
      <c r="A1404" t="s">
        <v>29</v>
      </c>
      <c r="B1404" t="s">
        <v>5</v>
      </c>
      <c r="C1404">
        <v>2098</v>
      </c>
      <c r="D1404">
        <v>1007060030</v>
      </c>
    </row>
    <row r="1405" spans="1:4" x14ac:dyDescent="0.55000000000000004">
      <c r="A1405" t="s">
        <v>29</v>
      </c>
      <c r="B1405" t="s">
        <v>5</v>
      </c>
      <c r="C1405">
        <v>2099</v>
      </c>
      <c r="D1405">
        <v>950381000</v>
      </c>
    </row>
    <row r="1406" spans="1:4" x14ac:dyDescent="0.55000000000000004">
      <c r="A1406" t="s">
        <v>29</v>
      </c>
      <c r="B1406" t="s">
        <v>5</v>
      </c>
      <c r="C1406">
        <v>2100</v>
      </c>
      <c r="D1406">
        <v>896799040</v>
      </c>
    </row>
    <row r="1407" spans="1:4" x14ac:dyDescent="0.55000000000000004">
      <c r="A1407" t="s">
        <v>30</v>
      </c>
      <c r="B1407" t="s">
        <v>5</v>
      </c>
      <c r="C1407">
        <v>2013</v>
      </c>
      <c r="D1407">
        <v>40523657000</v>
      </c>
    </row>
    <row r="1408" spans="1:4" x14ac:dyDescent="0.55000000000000004">
      <c r="A1408" t="s">
        <v>30</v>
      </c>
      <c r="B1408" t="s">
        <v>5</v>
      </c>
      <c r="C1408">
        <v>2014</v>
      </c>
      <c r="D1408">
        <v>41245390000</v>
      </c>
    </row>
    <row r="1409" spans="1:4" x14ac:dyDescent="0.55000000000000004">
      <c r="A1409" t="s">
        <v>30</v>
      </c>
      <c r="B1409" t="s">
        <v>5</v>
      </c>
      <c r="C1409">
        <v>2015</v>
      </c>
      <c r="D1409">
        <v>41683837000</v>
      </c>
    </row>
    <row r="1410" spans="1:4" x14ac:dyDescent="0.55000000000000004">
      <c r="A1410" t="s">
        <v>30</v>
      </c>
      <c r="B1410" t="s">
        <v>5</v>
      </c>
      <c r="C1410">
        <v>2016</v>
      </c>
      <c r="D1410">
        <v>41874043000</v>
      </c>
    </row>
    <row r="1411" spans="1:4" x14ac:dyDescent="0.55000000000000004">
      <c r="A1411" t="s">
        <v>30</v>
      </c>
      <c r="B1411" t="s">
        <v>5</v>
      </c>
      <c r="C1411">
        <v>2017</v>
      </c>
      <c r="D1411">
        <v>41847590000</v>
      </c>
    </row>
    <row r="1412" spans="1:4" x14ac:dyDescent="0.55000000000000004">
      <c r="A1412" t="s">
        <v>30</v>
      </c>
      <c r="B1412" t="s">
        <v>5</v>
      </c>
      <c r="C1412">
        <v>2018</v>
      </c>
      <c r="D1412">
        <v>41632944000</v>
      </c>
    </row>
    <row r="1413" spans="1:4" x14ac:dyDescent="0.55000000000000004">
      <c r="A1413" t="s">
        <v>30</v>
      </c>
      <c r="B1413" t="s">
        <v>5</v>
      </c>
      <c r="C1413">
        <v>2019</v>
      </c>
      <c r="D1413">
        <v>41255686000</v>
      </c>
    </row>
    <row r="1414" spans="1:4" x14ac:dyDescent="0.55000000000000004">
      <c r="A1414" t="s">
        <v>30</v>
      </c>
      <c r="B1414" t="s">
        <v>5</v>
      </c>
      <c r="C1414">
        <v>2020</v>
      </c>
      <c r="D1414">
        <v>40738820000</v>
      </c>
    </row>
    <row r="1415" spans="1:4" x14ac:dyDescent="0.55000000000000004">
      <c r="A1415" t="s">
        <v>30</v>
      </c>
      <c r="B1415" t="s">
        <v>5</v>
      </c>
      <c r="C1415">
        <v>2021</v>
      </c>
      <c r="D1415">
        <v>40102957000</v>
      </c>
    </row>
    <row r="1416" spans="1:4" x14ac:dyDescent="0.55000000000000004">
      <c r="A1416" t="s">
        <v>30</v>
      </c>
      <c r="B1416" t="s">
        <v>5</v>
      </c>
      <c r="C1416">
        <v>2022</v>
      </c>
      <c r="D1416">
        <v>39366586000</v>
      </c>
    </row>
    <row r="1417" spans="1:4" x14ac:dyDescent="0.55000000000000004">
      <c r="A1417" t="s">
        <v>30</v>
      </c>
      <c r="B1417" t="s">
        <v>5</v>
      </c>
      <c r="C1417">
        <v>2023</v>
      </c>
      <c r="D1417">
        <v>38546207000</v>
      </c>
    </row>
    <row r="1418" spans="1:4" x14ac:dyDescent="0.55000000000000004">
      <c r="A1418" t="s">
        <v>30</v>
      </c>
      <c r="B1418" t="s">
        <v>5</v>
      </c>
      <c r="C1418">
        <v>2024</v>
      </c>
      <c r="D1418">
        <v>37656570000</v>
      </c>
    </row>
    <row r="1419" spans="1:4" x14ac:dyDescent="0.55000000000000004">
      <c r="A1419" t="s">
        <v>30</v>
      </c>
      <c r="B1419" t="s">
        <v>5</v>
      </c>
      <c r="C1419">
        <v>2025</v>
      </c>
      <c r="D1419">
        <v>36710810000</v>
      </c>
    </row>
    <row r="1420" spans="1:4" x14ac:dyDescent="0.55000000000000004">
      <c r="A1420" t="s">
        <v>30</v>
      </c>
      <c r="B1420" t="s">
        <v>5</v>
      </c>
      <c r="C1420">
        <v>2026</v>
      </c>
      <c r="D1420">
        <v>35720598000</v>
      </c>
    </row>
    <row r="1421" spans="1:4" x14ac:dyDescent="0.55000000000000004">
      <c r="A1421" t="s">
        <v>30</v>
      </c>
      <c r="B1421" t="s">
        <v>5</v>
      </c>
      <c r="C1421">
        <v>2027</v>
      </c>
      <c r="D1421">
        <v>34696274000</v>
      </c>
    </row>
    <row r="1422" spans="1:4" x14ac:dyDescent="0.55000000000000004">
      <c r="A1422" t="s">
        <v>30</v>
      </c>
      <c r="B1422" t="s">
        <v>5</v>
      </c>
      <c r="C1422">
        <v>2028</v>
      </c>
      <c r="D1422">
        <v>33646995000</v>
      </c>
    </row>
    <row r="1423" spans="1:4" x14ac:dyDescent="0.55000000000000004">
      <c r="A1423" t="s">
        <v>30</v>
      </c>
      <c r="B1423" t="s">
        <v>5</v>
      </c>
      <c r="C1423">
        <v>2029</v>
      </c>
      <c r="D1423">
        <v>32580830000</v>
      </c>
    </row>
    <row r="1424" spans="1:4" x14ac:dyDescent="0.55000000000000004">
      <c r="A1424" t="s">
        <v>30</v>
      </c>
      <c r="B1424" t="s">
        <v>5</v>
      </c>
      <c r="C1424">
        <v>2030</v>
      </c>
      <c r="D1424">
        <v>31504871000</v>
      </c>
    </row>
    <row r="1425" spans="1:4" x14ac:dyDescent="0.55000000000000004">
      <c r="A1425" t="s">
        <v>30</v>
      </c>
      <c r="B1425" t="s">
        <v>5</v>
      </c>
      <c r="C1425">
        <v>2031</v>
      </c>
      <c r="D1425">
        <v>30425326000</v>
      </c>
    </row>
    <row r="1426" spans="1:4" x14ac:dyDescent="0.55000000000000004">
      <c r="A1426" t="s">
        <v>30</v>
      </c>
      <c r="B1426" t="s">
        <v>5</v>
      </c>
      <c r="C1426">
        <v>2032</v>
      </c>
      <c r="D1426">
        <v>29347607000</v>
      </c>
    </row>
    <row r="1427" spans="1:4" x14ac:dyDescent="0.55000000000000004">
      <c r="A1427" t="s">
        <v>30</v>
      </c>
      <c r="B1427" t="s">
        <v>5</v>
      </c>
      <c r="C1427">
        <v>2033</v>
      </c>
      <c r="D1427">
        <v>28276410000</v>
      </c>
    </row>
    <row r="1428" spans="1:4" x14ac:dyDescent="0.55000000000000004">
      <c r="A1428" t="s">
        <v>30</v>
      </c>
      <c r="B1428" t="s">
        <v>5</v>
      </c>
      <c r="C1428">
        <v>2034</v>
      </c>
      <c r="D1428">
        <v>27215794000</v>
      </c>
    </row>
    <row r="1429" spans="1:4" x14ac:dyDescent="0.55000000000000004">
      <c r="A1429" t="s">
        <v>30</v>
      </c>
      <c r="B1429" t="s">
        <v>5</v>
      </c>
      <c r="C1429">
        <v>2035</v>
      </c>
      <c r="D1429">
        <v>26169225000</v>
      </c>
    </row>
    <row r="1430" spans="1:4" x14ac:dyDescent="0.55000000000000004">
      <c r="A1430" t="s">
        <v>30</v>
      </c>
      <c r="B1430" t="s">
        <v>5</v>
      </c>
      <c r="C1430">
        <v>2036</v>
      </c>
      <c r="D1430">
        <v>25139665000</v>
      </c>
    </row>
    <row r="1431" spans="1:4" x14ac:dyDescent="0.55000000000000004">
      <c r="A1431" t="s">
        <v>30</v>
      </c>
      <c r="B1431" t="s">
        <v>5</v>
      </c>
      <c r="C1431">
        <v>2037</v>
      </c>
      <c r="D1431">
        <v>24129602000</v>
      </c>
    </row>
    <row r="1432" spans="1:4" x14ac:dyDescent="0.55000000000000004">
      <c r="A1432" t="s">
        <v>30</v>
      </c>
      <c r="B1432" t="s">
        <v>5</v>
      </c>
      <c r="C1432">
        <v>2038</v>
      </c>
      <c r="D1432">
        <v>23141116000</v>
      </c>
    </row>
    <row r="1433" spans="1:4" x14ac:dyDescent="0.55000000000000004">
      <c r="A1433" t="s">
        <v>30</v>
      </c>
      <c r="B1433" t="s">
        <v>5</v>
      </c>
      <c r="C1433">
        <v>2039</v>
      </c>
      <c r="D1433">
        <v>22175908000</v>
      </c>
    </row>
    <row r="1434" spans="1:4" x14ac:dyDescent="0.55000000000000004">
      <c r="A1434" t="s">
        <v>30</v>
      </c>
      <c r="B1434" t="s">
        <v>5</v>
      </c>
      <c r="C1434">
        <v>2040</v>
      </c>
      <c r="D1434">
        <v>21235356000</v>
      </c>
    </row>
    <row r="1435" spans="1:4" x14ac:dyDescent="0.55000000000000004">
      <c r="A1435" t="s">
        <v>30</v>
      </c>
      <c r="B1435" t="s">
        <v>5</v>
      </c>
      <c r="C1435">
        <v>2041</v>
      </c>
      <c r="D1435">
        <v>20320545000</v>
      </c>
    </row>
    <row r="1436" spans="1:4" x14ac:dyDescent="0.55000000000000004">
      <c r="A1436" t="s">
        <v>30</v>
      </c>
      <c r="B1436" t="s">
        <v>5</v>
      </c>
      <c r="C1436">
        <v>2042</v>
      </c>
      <c r="D1436">
        <v>19432298000</v>
      </c>
    </row>
    <row r="1437" spans="1:4" x14ac:dyDescent="0.55000000000000004">
      <c r="A1437" t="s">
        <v>30</v>
      </c>
      <c r="B1437" t="s">
        <v>5</v>
      </c>
      <c r="C1437">
        <v>2043</v>
      </c>
      <c r="D1437">
        <v>18571207000</v>
      </c>
    </row>
    <row r="1438" spans="1:4" x14ac:dyDescent="0.55000000000000004">
      <c r="A1438" t="s">
        <v>30</v>
      </c>
      <c r="B1438" t="s">
        <v>5</v>
      </c>
      <c r="C1438">
        <v>2044</v>
      </c>
      <c r="D1438">
        <v>17737669000</v>
      </c>
    </row>
    <row r="1439" spans="1:4" x14ac:dyDescent="0.55000000000000004">
      <c r="A1439" t="s">
        <v>30</v>
      </c>
      <c r="B1439" t="s">
        <v>5</v>
      </c>
      <c r="C1439">
        <v>2045</v>
      </c>
      <c r="D1439">
        <v>16931894000</v>
      </c>
    </row>
    <row r="1440" spans="1:4" x14ac:dyDescent="0.55000000000000004">
      <c r="A1440" t="s">
        <v>30</v>
      </c>
      <c r="B1440" t="s">
        <v>5</v>
      </c>
      <c r="C1440">
        <v>2046</v>
      </c>
      <c r="D1440">
        <v>16153946000</v>
      </c>
    </row>
    <row r="1441" spans="1:4" x14ac:dyDescent="0.55000000000000004">
      <c r="A1441" t="s">
        <v>30</v>
      </c>
      <c r="B1441" t="s">
        <v>5</v>
      </c>
      <c r="C1441">
        <v>2047</v>
      </c>
      <c r="D1441">
        <v>15403743000</v>
      </c>
    </row>
    <row r="1442" spans="1:4" x14ac:dyDescent="0.55000000000000004">
      <c r="A1442" t="s">
        <v>30</v>
      </c>
      <c r="B1442" t="s">
        <v>5</v>
      </c>
      <c r="C1442">
        <v>2048</v>
      </c>
      <c r="D1442">
        <v>14681099000</v>
      </c>
    </row>
    <row r="1443" spans="1:4" x14ac:dyDescent="0.55000000000000004">
      <c r="A1443" t="s">
        <v>30</v>
      </c>
      <c r="B1443" t="s">
        <v>5</v>
      </c>
      <c r="C1443">
        <v>2049</v>
      </c>
      <c r="D1443">
        <v>13985717000</v>
      </c>
    </row>
    <row r="1444" spans="1:4" x14ac:dyDescent="0.55000000000000004">
      <c r="A1444" t="s">
        <v>30</v>
      </c>
      <c r="B1444" t="s">
        <v>5</v>
      </c>
      <c r="C1444">
        <v>2050</v>
      </c>
      <c r="D1444">
        <v>13317216000</v>
      </c>
    </row>
    <row r="1445" spans="1:4" x14ac:dyDescent="0.55000000000000004">
      <c r="A1445" t="s">
        <v>30</v>
      </c>
      <c r="B1445" t="s">
        <v>5</v>
      </c>
      <c r="C1445">
        <v>2051</v>
      </c>
      <c r="D1445">
        <v>12675144000</v>
      </c>
    </row>
    <row r="1446" spans="1:4" x14ac:dyDescent="0.55000000000000004">
      <c r="A1446" t="s">
        <v>30</v>
      </c>
      <c r="B1446" t="s">
        <v>5</v>
      </c>
      <c r="C1446">
        <v>2052</v>
      </c>
      <c r="D1446">
        <v>12058983000</v>
      </c>
    </row>
    <row r="1447" spans="1:4" x14ac:dyDescent="0.55000000000000004">
      <c r="A1447" t="s">
        <v>30</v>
      </c>
      <c r="B1447" t="s">
        <v>5</v>
      </c>
      <c r="C1447">
        <v>2053</v>
      </c>
      <c r="D1447">
        <v>11468170000</v>
      </c>
    </row>
    <row r="1448" spans="1:4" x14ac:dyDescent="0.55000000000000004">
      <c r="A1448" t="s">
        <v>30</v>
      </c>
      <c r="B1448" t="s">
        <v>5</v>
      </c>
      <c r="C1448">
        <v>2054</v>
      </c>
      <c r="D1448">
        <v>10902094000</v>
      </c>
    </row>
    <row r="1449" spans="1:4" x14ac:dyDescent="0.55000000000000004">
      <c r="A1449" t="s">
        <v>30</v>
      </c>
      <c r="B1449" t="s">
        <v>5</v>
      </c>
      <c r="C1449">
        <v>2055</v>
      </c>
      <c r="D1449">
        <v>10360113000</v>
      </c>
    </row>
    <row r="1450" spans="1:4" x14ac:dyDescent="0.55000000000000004">
      <c r="A1450" t="s">
        <v>30</v>
      </c>
      <c r="B1450" t="s">
        <v>5</v>
      </c>
      <c r="C1450">
        <v>2056</v>
      </c>
      <c r="D1450">
        <v>9841560000</v>
      </c>
    </row>
    <row r="1451" spans="1:4" x14ac:dyDescent="0.55000000000000004">
      <c r="A1451" t="s">
        <v>30</v>
      </c>
      <c r="B1451" t="s">
        <v>5</v>
      </c>
      <c r="C1451">
        <v>2057</v>
      </c>
      <c r="D1451">
        <v>9345743000</v>
      </c>
    </row>
    <row r="1452" spans="1:4" x14ac:dyDescent="0.55000000000000004">
      <c r="A1452" t="s">
        <v>30</v>
      </c>
      <c r="B1452" t="s">
        <v>5</v>
      </c>
      <c r="C1452">
        <v>2058</v>
      </c>
      <c r="D1452">
        <v>8871962000</v>
      </c>
    </row>
    <row r="1453" spans="1:4" x14ac:dyDescent="0.55000000000000004">
      <c r="A1453" t="s">
        <v>30</v>
      </c>
      <c r="B1453" t="s">
        <v>5</v>
      </c>
      <c r="C1453">
        <v>2059</v>
      </c>
      <c r="D1453">
        <v>8419504000</v>
      </c>
    </row>
    <row r="1454" spans="1:4" x14ac:dyDescent="0.55000000000000004">
      <c r="A1454" t="s">
        <v>30</v>
      </c>
      <c r="B1454" t="s">
        <v>5</v>
      </c>
      <c r="C1454">
        <v>2060</v>
      </c>
      <c r="D1454">
        <v>7987654000</v>
      </c>
    </row>
    <row r="1455" spans="1:4" x14ac:dyDescent="0.55000000000000004">
      <c r="A1455" t="s">
        <v>30</v>
      </c>
      <c r="B1455" t="s">
        <v>5</v>
      </c>
      <c r="C1455">
        <v>2061</v>
      </c>
      <c r="D1455">
        <v>7575694300</v>
      </c>
    </row>
    <row r="1456" spans="1:4" x14ac:dyDescent="0.55000000000000004">
      <c r="A1456" t="s">
        <v>30</v>
      </c>
      <c r="B1456" t="s">
        <v>5</v>
      </c>
      <c r="C1456">
        <v>2062</v>
      </c>
      <c r="D1456">
        <v>7182910000</v>
      </c>
    </row>
    <row r="1457" spans="1:4" x14ac:dyDescent="0.55000000000000004">
      <c r="A1457" t="s">
        <v>30</v>
      </c>
      <c r="B1457" t="s">
        <v>5</v>
      </c>
      <c r="C1457">
        <v>2063</v>
      </c>
      <c r="D1457">
        <v>6808594400</v>
      </c>
    </row>
    <row r="1458" spans="1:4" x14ac:dyDescent="0.55000000000000004">
      <c r="A1458" t="s">
        <v>30</v>
      </c>
      <c r="B1458" t="s">
        <v>5</v>
      </c>
      <c r="C1458">
        <v>2064</v>
      </c>
      <c r="D1458">
        <v>6452044000</v>
      </c>
    </row>
    <row r="1459" spans="1:4" x14ac:dyDescent="0.55000000000000004">
      <c r="A1459" t="s">
        <v>30</v>
      </c>
      <c r="B1459" t="s">
        <v>5</v>
      </c>
      <c r="C1459">
        <v>2065</v>
      </c>
      <c r="D1459">
        <v>6112570000</v>
      </c>
    </row>
    <row r="1460" spans="1:4" x14ac:dyDescent="0.55000000000000004">
      <c r="A1460" t="s">
        <v>30</v>
      </c>
      <c r="B1460" t="s">
        <v>5</v>
      </c>
      <c r="C1460">
        <v>2066</v>
      </c>
      <c r="D1460">
        <v>5789495000</v>
      </c>
    </row>
    <row r="1461" spans="1:4" x14ac:dyDescent="0.55000000000000004">
      <c r="A1461" t="s">
        <v>30</v>
      </c>
      <c r="B1461" t="s">
        <v>5</v>
      </c>
      <c r="C1461">
        <v>2067</v>
      </c>
      <c r="D1461">
        <v>5482152000</v>
      </c>
    </row>
    <row r="1462" spans="1:4" x14ac:dyDescent="0.55000000000000004">
      <c r="A1462" t="s">
        <v>30</v>
      </c>
      <c r="B1462" t="s">
        <v>5</v>
      </c>
      <c r="C1462">
        <v>2068</v>
      </c>
      <c r="D1462">
        <v>5189892600</v>
      </c>
    </row>
    <row r="1463" spans="1:4" x14ac:dyDescent="0.55000000000000004">
      <c r="A1463" t="s">
        <v>30</v>
      </c>
      <c r="B1463" t="s">
        <v>5</v>
      </c>
      <c r="C1463">
        <v>2069</v>
      </c>
      <c r="D1463">
        <v>4912084000</v>
      </c>
    </row>
    <row r="1464" spans="1:4" x14ac:dyDescent="0.55000000000000004">
      <c r="A1464" t="s">
        <v>30</v>
      </c>
      <c r="B1464" t="s">
        <v>5</v>
      </c>
      <c r="C1464">
        <v>2070</v>
      </c>
      <c r="D1464">
        <v>4648107000</v>
      </c>
    </row>
    <row r="1465" spans="1:4" x14ac:dyDescent="0.55000000000000004">
      <c r="A1465" t="s">
        <v>30</v>
      </c>
      <c r="B1465" t="s">
        <v>5</v>
      </c>
      <c r="C1465">
        <v>2071</v>
      </c>
      <c r="D1465">
        <v>4397362000</v>
      </c>
    </row>
    <row r="1466" spans="1:4" x14ac:dyDescent="0.55000000000000004">
      <c r="A1466" t="s">
        <v>30</v>
      </c>
      <c r="B1466" t="s">
        <v>5</v>
      </c>
      <c r="C1466">
        <v>2072</v>
      </c>
      <c r="D1466">
        <v>4159267800</v>
      </c>
    </row>
    <row r="1467" spans="1:4" x14ac:dyDescent="0.55000000000000004">
      <c r="A1467" t="s">
        <v>30</v>
      </c>
      <c r="B1467" t="s">
        <v>5</v>
      </c>
      <c r="C1467">
        <v>2073</v>
      </c>
      <c r="D1467">
        <v>3933260000</v>
      </c>
    </row>
    <row r="1468" spans="1:4" x14ac:dyDescent="0.55000000000000004">
      <c r="A1468" t="s">
        <v>30</v>
      </c>
      <c r="B1468" t="s">
        <v>5</v>
      </c>
      <c r="C1468">
        <v>2074</v>
      </c>
      <c r="D1468">
        <v>3718793000</v>
      </c>
    </row>
    <row r="1469" spans="1:4" x14ac:dyDescent="0.55000000000000004">
      <c r="A1469" t="s">
        <v>30</v>
      </c>
      <c r="B1469" t="s">
        <v>5</v>
      </c>
      <c r="C1469">
        <v>2075</v>
      </c>
      <c r="D1469">
        <v>3515340000</v>
      </c>
    </row>
    <row r="1470" spans="1:4" x14ac:dyDescent="0.55000000000000004">
      <c r="A1470" t="s">
        <v>30</v>
      </c>
      <c r="B1470" t="s">
        <v>5</v>
      </c>
      <c r="C1470">
        <v>2076</v>
      </c>
      <c r="D1470">
        <v>3322392800</v>
      </c>
    </row>
    <row r="1471" spans="1:4" x14ac:dyDescent="0.55000000000000004">
      <c r="A1471" t="s">
        <v>30</v>
      </c>
      <c r="B1471" t="s">
        <v>5</v>
      </c>
      <c r="C1471">
        <v>2077</v>
      </c>
      <c r="D1471">
        <v>3139462000</v>
      </c>
    </row>
    <row r="1472" spans="1:4" x14ac:dyDescent="0.55000000000000004">
      <c r="A1472" t="s">
        <v>30</v>
      </c>
      <c r="B1472" t="s">
        <v>5</v>
      </c>
      <c r="C1472">
        <v>2078</v>
      </c>
      <c r="D1472">
        <v>2966074000</v>
      </c>
    </row>
    <row r="1473" spans="1:4" x14ac:dyDescent="0.55000000000000004">
      <c r="A1473" t="s">
        <v>30</v>
      </c>
      <c r="B1473" t="s">
        <v>5</v>
      </c>
      <c r="C1473">
        <v>2079</v>
      </c>
      <c r="D1473">
        <v>2801775000</v>
      </c>
    </row>
    <row r="1474" spans="1:4" x14ac:dyDescent="0.55000000000000004">
      <c r="A1474" t="s">
        <v>30</v>
      </c>
      <c r="B1474" t="s">
        <v>5</v>
      </c>
      <c r="C1474">
        <v>2080</v>
      </c>
      <c r="D1474">
        <v>2646130200</v>
      </c>
    </row>
    <row r="1475" spans="1:4" x14ac:dyDescent="0.55000000000000004">
      <c r="A1475" t="s">
        <v>30</v>
      </c>
      <c r="B1475" t="s">
        <v>5</v>
      </c>
      <c r="C1475">
        <v>2081</v>
      </c>
      <c r="D1475">
        <v>2498720000</v>
      </c>
    </row>
    <row r="1476" spans="1:4" x14ac:dyDescent="0.55000000000000004">
      <c r="A1476" t="s">
        <v>30</v>
      </c>
      <c r="B1476" t="s">
        <v>5</v>
      </c>
      <c r="C1476">
        <v>2082</v>
      </c>
      <c r="D1476">
        <v>2359142100</v>
      </c>
    </row>
    <row r="1477" spans="1:4" x14ac:dyDescent="0.55000000000000004">
      <c r="A1477" t="s">
        <v>30</v>
      </c>
      <c r="B1477" t="s">
        <v>5</v>
      </c>
      <c r="C1477">
        <v>2083</v>
      </c>
      <c r="D1477">
        <v>2227013000</v>
      </c>
    </row>
    <row r="1478" spans="1:4" x14ac:dyDescent="0.55000000000000004">
      <c r="A1478" t="s">
        <v>30</v>
      </c>
      <c r="B1478" t="s">
        <v>5</v>
      </c>
      <c r="C1478">
        <v>2084</v>
      </c>
      <c r="D1478">
        <v>2101962100</v>
      </c>
    </row>
    <row r="1479" spans="1:4" x14ac:dyDescent="0.55000000000000004">
      <c r="A1479" t="s">
        <v>30</v>
      </c>
      <c r="B1479" t="s">
        <v>5</v>
      </c>
      <c r="C1479">
        <v>2085</v>
      </c>
      <c r="D1479">
        <v>1983638000</v>
      </c>
    </row>
    <row r="1480" spans="1:4" x14ac:dyDescent="0.55000000000000004">
      <c r="A1480" t="s">
        <v>30</v>
      </c>
      <c r="B1480" t="s">
        <v>5</v>
      </c>
      <c r="C1480">
        <v>2086</v>
      </c>
      <c r="D1480">
        <v>1871702000</v>
      </c>
    </row>
    <row r="1481" spans="1:4" x14ac:dyDescent="0.55000000000000004">
      <c r="A1481" t="s">
        <v>30</v>
      </c>
      <c r="B1481" t="s">
        <v>5</v>
      </c>
      <c r="C1481">
        <v>2087</v>
      </c>
      <c r="D1481">
        <v>1765832000</v>
      </c>
    </row>
    <row r="1482" spans="1:4" x14ac:dyDescent="0.55000000000000004">
      <c r="A1482" t="s">
        <v>30</v>
      </c>
      <c r="B1482" t="s">
        <v>5</v>
      </c>
      <c r="C1482">
        <v>2088</v>
      </c>
      <c r="D1482">
        <v>1665719000</v>
      </c>
    </row>
    <row r="1483" spans="1:4" x14ac:dyDescent="0.55000000000000004">
      <c r="A1483" t="s">
        <v>30</v>
      </c>
      <c r="B1483" t="s">
        <v>5</v>
      </c>
      <c r="C1483">
        <v>2089</v>
      </c>
      <c r="D1483">
        <v>1571069000</v>
      </c>
    </row>
    <row r="1484" spans="1:4" x14ac:dyDescent="0.55000000000000004">
      <c r="A1484" t="s">
        <v>30</v>
      </c>
      <c r="B1484" t="s">
        <v>5</v>
      </c>
      <c r="C1484">
        <v>2090</v>
      </c>
      <c r="D1484">
        <v>1481601000</v>
      </c>
    </row>
    <row r="1485" spans="1:4" x14ac:dyDescent="0.55000000000000004">
      <c r="A1485" t="s">
        <v>30</v>
      </c>
      <c r="B1485" t="s">
        <v>5</v>
      </c>
      <c r="C1485">
        <v>2091</v>
      </c>
      <c r="D1485">
        <v>1397047000</v>
      </c>
    </row>
    <row r="1486" spans="1:4" x14ac:dyDescent="0.55000000000000004">
      <c r="A1486" t="s">
        <v>30</v>
      </c>
      <c r="B1486" t="s">
        <v>5</v>
      </c>
      <c r="C1486">
        <v>2092</v>
      </c>
      <c r="D1486">
        <v>1317152000</v>
      </c>
    </row>
    <row r="1487" spans="1:4" x14ac:dyDescent="0.55000000000000004">
      <c r="A1487" t="s">
        <v>30</v>
      </c>
      <c r="B1487" t="s">
        <v>5</v>
      </c>
      <c r="C1487">
        <v>2093</v>
      </c>
      <c r="D1487">
        <v>1241672100</v>
      </c>
    </row>
    <row r="1488" spans="1:4" x14ac:dyDescent="0.55000000000000004">
      <c r="A1488" t="s">
        <v>30</v>
      </c>
      <c r="B1488" t="s">
        <v>5</v>
      </c>
      <c r="C1488">
        <v>2094</v>
      </c>
      <c r="D1488">
        <v>1170376000</v>
      </c>
    </row>
    <row r="1489" spans="1:4" x14ac:dyDescent="0.55000000000000004">
      <c r="A1489" t="s">
        <v>30</v>
      </c>
      <c r="B1489" t="s">
        <v>5</v>
      </c>
      <c r="C1489">
        <v>2095</v>
      </c>
      <c r="D1489">
        <v>1103044100</v>
      </c>
    </row>
    <row r="1490" spans="1:4" x14ac:dyDescent="0.55000000000000004">
      <c r="A1490" t="s">
        <v>30</v>
      </c>
      <c r="B1490" t="s">
        <v>5</v>
      </c>
      <c r="C1490">
        <v>2096</v>
      </c>
      <c r="D1490">
        <v>1039464000</v>
      </c>
    </row>
    <row r="1491" spans="1:4" x14ac:dyDescent="0.55000000000000004">
      <c r="A1491" t="s">
        <v>30</v>
      </c>
      <c r="B1491" t="s">
        <v>5</v>
      </c>
      <c r="C1491">
        <v>2097</v>
      </c>
      <c r="D1491">
        <v>979438000</v>
      </c>
    </row>
    <row r="1492" spans="1:4" x14ac:dyDescent="0.55000000000000004">
      <c r="A1492" t="s">
        <v>30</v>
      </c>
      <c r="B1492" t="s">
        <v>5</v>
      </c>
      <c r="C1492">
        <v>2098</v>
      </c>
      <c r="D1492">
        <v>922776000</v>
      </c>
    </row>
    <row r="1493" spans="1:4" x14ac:dyDescent="0.55000000000000004">
      <c r="A1493" t="s">
        <v>30</v>
      </c>
      <c r="B1493" t="s">
        <v>5</v>
      </c>
      <c r="C1493">
        <v>2099</v>
      </c>
      <c r="D1493">
        <v>869298000</v>
      </c>
    </row>
    <row r="1494" spans="1:4" x14ac:dyDescent="0.55000000000000004">
      <c r="A1494" t="s">
        <v>30</v>
      </c>
      <c r="B1494" t="s">
        <v>5</v>
      </c>
      <c r="C1494">
        <v>2100</v>
      </c>
      <c r="D1494">
        <v>818831040</v>
      </c>
    </row>
    <row r="1495" spans="1:4" x14ac:dyDescent="0.55000000000000004">
      <c r="A1495" t="s">
        <v>31</v>
      </c>
      <c r="B1495" t="s">
        <v>5</v>
      </c>
      <c r="C1495">
        <v>2014</v>
      </c>
      <c r="D1495">
        <v>41303966000</v>
      </c>
    </row>
    <row r="1496" spans="1:4" x14ac:dyDescent="0.55000000000000004">
      <c r="A1496" t="s">
        <v>31</v>
      </c>
      <c r="B1496" t="s">
        <v>5</v>
      </c>
      <c r="C1496">
        <v>2015</v>
      </c>
      <c r="D1496">
        <v>42015134000</v>
      </c>
    </row>
    <row r="1497" spans="1:4" x14ac:dyDescent="0.55000000000000004">
      <c r="A1497" t="s">
        <v>31</v>
      </c>
      <c r="B1497" t="s">
        <v>5</v>
      </c>
      <c r="C1497">
        <v>2016</v>
      </c>
      <c r="D1497">
        <v>42420535000</v>
      </c>
    </row>
    <row r="1498" spans="1:4" x14ac:dyDescent="0.55000000000000004">
      <c r="A1498" t="s">
        <v>31</v>
      </c>
      <c r="B1498" t="s">
        <v>5</v>
      </c>
      <c r="C1498">
        <v>2017</v>
      </c>
      <c r="D1498">
        <v>42559770000</v>
      </c>
    </row>
    <row r="1499" spans="1:4" x14ac:dyDescent="0.55000000000000004">
      <c r="A1499" t="s">
        <v>31</v>
      </c>
      <c r="B1499" t="s">
        <v>5</v>
      </c>
      <c r="C1499">
        <v>2018</v>
      </c>
      <c r="D1499">
        <v>42468356000</v>
      </c>
    </row>
    <row r="1500" spans="1:4" x14ac:dyDescent="0.55000000000000004">
      <c r="A1500" t="s">
        <v>31</v>
      </c>
      <c r="B1500" t="s">
        <v>5</v>
      </c>
      <c r="C1500">
        <v>2019</v>
      </c>
      <c r="D1500">
        <v>42178142000</v>
      </c>
    </row>
    <row r="1501" spans="1:4" x14ac:dyDescent="0.55000000000000004">
      <c r="A1501" t="s">
        <v>31</v>
      </c>
      <c r="B1501" t="s">
        <v>5</v>
      </c>
      <c r="C1501">
        <v>2020</v>
      </c>
      <c r="D1501">
        <v>41717625000</v>
      </c>
    </row>
    <row r="1502" spans="1:4" x14ac:dyDescent="0.55000000000000004">
      <c r="A1502" t="s">
        <v>31</v>
      </c>
      <c r="B1502" t="s">
        <v>5</v>
      </c>
      <c r="C1502">
        <v>2021</v>
      </c>
      <c r="D1502">
        <v>41112265000</v>
      </c>
    </row>
    <row r="1503" spans="1:4" x14ac:dyDescent="0.55000000000000004">
      <c r="A1503" t="s">
        <v>31</v>
      </c>
      <c r="B1503" t="s">
        <v>5</v>
      </c>
      <c r="C1503">
        <v>2022</v>
      </c>
      <c r="D1503">
        <v>40384790000</v>
      </c>
    </row>
    <row r="1504" spans="1:4" x14ac:dyDescent="0.55000000000000004">
      <c r="A1504" t="s">
        <v>31</v>
      </c>
      <c r="B1504" t="s">
        <v>5</v>
      </c>
      <c r="C1504">
        <v>2023</v>
      </c>
      <c r="D1504">
        <v>39555430000</v>
      </c>
    </row>
    <row r="1505" spans="1:4" x14ac:dyDescent="0.55000000000000004">
      <c r="A1505" t="s">
        <v>31</v>
      </c>
      <c r="B1505" t="s">
        <v>5</v>
      </c>
      <c r="C1505">
        <v>2024</v>
      </c>
      <c r="D1505">
        <v>38642170000</v>
      </c>
    </row>
    <row r="1506" spans="1:4" x14ac:dyDescent="0.55000000000000004">
      <c r="A1506" t="s">
        <v>31</v>
      </c>
      <c r="B1506" t="s">
        <v>5</v>
      </c>
      <c r="C1506">
        <v>2025</v>
      </c>
      <c r="D1506">
        <v>37660987000</v>
      </c>
    </row>
    <row r="1507" spans="1:4" x14ac:dyDescent="0.55000000000000004">
      <c r="A1507" t="s">
        <v>31</v>
      </c>
      <c r="B1507" t="s">
        <v>5</v>
      </c>
      <c r="C1507">
        <v>2026</v>
      </c>
      <c r="D1507">
        <v>36625994000</v>
      </c>
    </row>
    <row r="1508" spans="1:4" x14ac:dyDescent="0.55000000000000004">
      <c r="A1508" t="s">
        <v>31</v>
      </c>
      <c r="B1508" t="s">
        <v>5</v>
      </c>
      <c r="C1508">
        <v>2027</v>
      </c>
      <c r="D1508">
        <v>35549660000</v>
      </c>
    </row>
    <row r="1509" spans="1:4" x14ac:dyDescent="0.55000000000000004">
      <c r="A1509" t="s">
        <v>31</v>
      </c>
      <c r="B1509" t="s">
        <v>5</v>
      </c>
      <c r="C1509">
        <v>2028</v>
      </c>
      <c r="D1509">
        <v>34442965000</v>
      </c>
    </row>
    <row r="1510" spans="1:4" x14ac:dyDescent="0.55000000000000004">
      <c r="A1510" t="s">
        <v>31</v>
      </c>
      <c r="B1510" t="s">
        <v>5</v>
      </c>
      <c r="C1510">
        <v>2029</v>
      </c>
      <c r="D1510">
        <v>33315547000</v>
      </c>
    </row>
    <row r="1511" spans="1:4" x14ac:dyDescent="0.55000000000000004">
      <c r="A1511" t="s">
        <v>31</v>
      </c>
      <c r="B1511" t="s">
        <v>5</v>
      </c>
      <c r="C1511">
        <v>2030</v>
      </c>
      <c r="D1511">
        <v>32175840000</v>
      </c>
    </row>
    <row r="1512" spans="1:4" x14ac:dyDescent="0.55000000000000004">
      <c r="A1512" t="s">
        <v>31</v>
      </c>
      <c r="B1512" t="s">
        <v>5</v>
      </c>
      <c r="C1512">
        <v>2031</v>
      </c>
      <c r="D1512">
        <v>31031171000</v>
      </c>
    </row>
    <row r="1513" spans="1:4" x14ac:dyDescent="0.55000000000000004">
      <c r="A1513" t="s">
        <v>31</v>
      </c>
      <c r="B1513" t="s">
        <v>5</v>
      </c>
      <c r="C1513">
        <v>2032</v>
      </c>
      <c r="D1513">
        <v>29887922000</v>
      </c>
    </row>
    <row r="1514" spans="1:4" x14ac:dyDescent="0.55000000000000004">
      <c r="A1514" t="s">
        <v>31</v>
      </c>
      <c r="B1514" t="s">
        <v>5</v>
      </c>
      <c r="C1514">
        <v>2033</v>
      </c>
      <c r="D1514">
        <v>28751580000</v>
      </c>
    </row>
    <row r="1515" spans="1:4" x14ac:dyDescent="0.55000000000000004">
      <c r="A1515" t="s">
        <v>31</v>
      </c>
      <c r="B1515" t="s">
        <v>5</v>
      </c>
      <c r="C1515">
        <v>2034</v>
      </c>
      <c r="D1515">
        <v>27626860000</v>
      </c>
    </row>
    <row r="1516" spans="1:4" x14ac:dyDescent="0.55000000000000004">
      <c r="A1516" t="s">
        <v>31</v>
      </c>
      <c r="B1516" t="s">
        <v>5</v>
      </c>
      <c r="C1516">
        <v>2035</v>
      </c>
      <c r="D1516">
        <v>26517772000</v>
      </c>
    </row>
    <row r="1517" spans="1:4" x14ac:dyDescent="0.55000000000000004">
      <c r="A1517" t="s">
        <v>31</v>
      </c>
      <c r="B1517" t="s">
        <v>5</v>
      </c>
      <c r="C1517">
        <v>2036</v>
      </c>
      <c r="D1517">
        <v>25427708000</v>
      </c>
    </row>
    <row r="1518" spans="1:4" x14ac:dyDescent="0.55000000000000004">
      <c r="A1518" t="s">
        <v>31</v>
      </c>
      <c r="B1518" t="s">
        <v>5</v>
      </c>
      <c r="C1518">
        <v>2037</v>
      </c>
      <c r="D1518">
        <v>24359502000</v>
      </c>
    </row>
    <row r="1519" spans="1:4" x14ac:dyDescent="0.55000000000000004">
      <c r="A1519" t="s">
        <v>31</v>
      </c>
      <c r="B1519" t="s">
        <v>5</v>
      </c>
      <c r="C1519">
        <v>2038</v>
      </c>
      <c r="D1519">
        <v>23315489000</v>
      </c>
    </row>
    <row r="1520" spans="1:4" x14ac:dyDescent="0.55000000000000004">
      <c r="A1520" t="s">
        <v>31</v>
      </c>
      <c r="B1520" t="s">
        <v>5</v>
      </c>
      <c r="C1520">
        <v>2039</v>
      </c>
      <c r="D1520">
        <v>22297573000</v>
      </c>
    </row>
    <row r="1521" spans="1:4" x14ac:dyDescent="0.55000000000000004">
      <c r="A1521" t="s">
        <v>31</v>
      </c>
      <c r="B1521" t="s">
        <v>5</v>
      </c>
      <c r="C1521">
        <v>2040</v>
      </c>
      <c r="D1521">
        <v>21307265000</v>
      </c>
    </row>
    <row r="1522" spans="1:4" x14ac:dyDescent="0.55000000000000004">
      <c r="A1522" t="s">
        <v>31</v>
      </c>
      <c r="B1522" t="s">
        <v>5</v>
      </c>
      <c r="C1522">
        <v>2041</v>
      </c>
      <c r="D1522">
        <v>20345735000</v>
      </c>
    </row>
    <row r="1523" spans="1:4" x14ac:dyDescent="0.55000000000000004">
      <c r="A1523" t="s">
        <v>31</v>
      </c>
      <c r="B1523" t="s">
        <v>5</v>
      </c>
      <c r="C1523">
        <v>2042</v>
      </c>
      <c r="D1523">
        <v>19413848000</v>
      </c>
    </row>
    <row r="1524" spans="1:4" x14ac:dyDescent="0.55000000000000004">
      <c r="A1524" t="s">
        <v>31</v>
      </c>
      <c r="B1524" t="s">
        <v>5</v>
      </c>
      <c r="C1524">
        <v>2043</v>
      </c>
      <c r="D1524">
        <v>18512208000</v>
      </c>
    </row>
    <row r="1525" spans="1:4" x14ac:dyDescent="0.55000000000000004">
      <c r="A1525" t="s">
        <v>31</v>
      </c>
      <c r="B1525" t="s">
        <v>5</v>
      </c>
      <c r="C1525">
        <v>2044</v>
      </c>
      <c r="D1525">
        <v>17641180000</v>
      </c>
    </row>
    <row r="1526" spans="1:4" x14ac:dyDescent="0.55000000000000004">
      <c r="A1526" t="s">
        <v>31</v>
      </c>
      <c r="B1526" t="s">
        <v>5</v>
      </c>
      <c r="C1526">
        <v>2045</v>
      </c>
      <c r="D1526">
        <v>16800934000</v>
      </c>
    </row>
    <row r="1527" spans="1:4" x14ac:dyDescent="0.55000000000000004">
      <c r="A1527" t="s">
        <v>31</v>
      </c>
      <c r="B1527" t="s">
        <v>5</v>
      </c>
      <c r="C1527">
        <v>2046</v>
      </c>
      <c r="D1527">
        <v>15991460000</v>
      </c>
    </row>
    <row r="1528" spans="1:4" x14ac:dyDescent="0.55000000000000004">
      <c r="A1528" t="s">
        <v>31</v>
      </c>
      <c r="B1528" t="s">
        <v>5</v>
      </c>
      <c r="C1528">
        <v>2047</v>
      </c>
      <c r="D1528">
        <v>15212596000</v>
      </c>
    </row>
    <row r="1529" spans="1:4" x14ac:dyDescent="0.55000000000000004">
      <c r="A1529" t="s">
        <v>31</v>
      </c>
      <c r="B1529" t="s">
        <v>5</v>
      </c>
      <c r="C1529">
        <v>2048</v>
      </c>
      <c r="D1529">
        <v>14464051000</v>
      </c>
    </row>
    <row r="1530" spans="1:4" x14ac:dyDescent="0.55000000000000004">
      <c r="A1530" t="s">
        <v>31</v>
      </c>
      <c r="B1530" t="s">
        <v>5</v>
      </c>
      <c r="C1530">
        <v>2049</v>
      </c>
      <c r="D1530">
        <v>13745423000</v>
      </c>
    </row>
    <row r="1531" spans="1:4" x14ac:dyDescent="0.55000000000000004">
      <c r="A1531" t="s">
        <v>31</v>
      </c>
      <c r="B1531" t="s">
        <v>5</v>
      </c>
      <c r="C1531">
        <v>2050</v>
      </c>
      <c r="D1531">
        <v>13056215000</v>
      </c>
    </row>
    <row r="1532" spans="1:4" x14ac:dyDescent="0.55000000000000004">
      <c r="A1532" t="s">
        <v>31</v>
      </c>
      <c r="B1532" t="s">
        <v>5</v>
      </c>
      <c r="C1532">
        <v>2051</v>
      </c>
      <c r="D1532">
        <v>12395853000</v>
      </c>
    </row>
    <row r="1533" spans="1:4" x14ac:dyDescent="0.55000000000000004">
      <c r="A1533" t="s">
        <v>31</v>
      </c>
      <c r="B1533" t="s">
        <v>5</v>
      </c>
      <c r="C1533">
        <v>2052</v>
      </c>
      <c r="D1533">
        <v>11763694000</v>
      </c>
    </row>
    <row r="1534" spans="1:4" x14ac:dyDescent="0.55000000000000004">
      <c r="A1534" t="s">
        <v>31</v>
      </c>
      <c r="B1534" t="s">
        <v>5</v>
      </c>
      <c r="C1534">
        <v>2053</v>
      </c>
      <c r="D1534">
        <v>11159046000</v>
      </c>
    </row>
    <row r="1535" spans="1:4" x14ac:dyDescent="0.55000000000000004">
      <c r="A1535" t="s">
        <v>31</v>
      </c>
      <c r="B1535" t="s">
        <v>5</v>
      </c>
      <c r="C1535">
        <v>2054</v>
      </c>
      <c r="D1535">
        <v>10581173000</v>
      </c>
    </row>
    <row r="1536" spans="1:4" x14ac:dyDescent="0.55000000000000004">
      <c r="A1536" t="s">
        <v>31</v>
      </c>
      <c r="B1536" t="s">
        <v>5</v>
      </c>
      <c r="C1536">
        <v>2055</v>
      </c>
      <c r="D1536">
        <v>10029306000</v>
      </c>
    </row>
    <row r="1537" spans="1:4" x14ac:dyDescent="0.55000000000000004">
      <c r="A1537" t="s">
        <v>31</v>
      </c>
      <c r="B1537" t="s">
        <v>5</v>
      </c>
      <c r="C1537">
        <v>2056</v>
      </c>
      <c r="D1537">
        <v>9502649000</v>
      </c>
    </row>
    <row r="1538" spans="1:4" x14ac:dyDescent="0.55000000000000004">
      <c r="A1538" t="s">
        <v>31</v>
      </c>
      <c r="B1538" t="s">
        <v>5</v>
      </c>
      <c r="C1538">
        <v>2057</v>
      </c>
      <c r="D1538">
        <v>9000393000</v>
      </c>
    </row>
    <row r="1539" spans="1:4" x14ac:dyDescent="0.55000000000000004">
      <c r="A1539" t="s">
        <v>31</v>
      </c>
      <c r="B1539" t="s">
        <v>5</v>
      </c>
      <c r="C1539">
        <v>2058</v>
      </c>
      <c r="D1539">
        <v>8521716000</v>
      </c>
    </row>
    <row r="1540" spans="1:4" x14ac:dyDescent="0.55000000000000004">
      <c r="A1540" t="s">
        <v>31</v>
      </c>
      <c r="B1540" t="s">
        <v>5</v>
      </c>
      <c r="C1540">
        <v>2059</v>
      </c>
      <c r="D1540">
        <v>8065789400</v>
      </c>
    </row>
    <row r="1541" spans="1:4" x14ac:dyDescent="0.55000000000000004">
      <c r="A1541" t="s">
        <v>31</v>
      </c>
      <c r="B1541" t="s">
        <v>5</v>
      </c>
      <c r="C1541">
        <v>2060</v>
      </c>
      <c r="D1541">
        <v>7631786000</v>
      </c>
    </row>
    <row r="1542" spans="1:4" x14ac:dyDescent="0.55000000000000004">
      <c r="A1542" t="s">
        <v>31</v>
      </c>
      <c r="B1542" t="s">
        <v>5</v>
      </c>
      <c r="C1542">
        <v>2061</v>
      </c>
      <c r="D1542">
        <v>7218880000</v>
      </c>
    </row>
    <row r="1543" spans="1:4" x14ac:dyDescent="0.55000000000000004">
      <c r="A1543" t="s">
        <v>31</v>
      </c>
      <c r="B1543" t="s">
        <v>5</v>
      </c>
      <c r="C1543">
        <v>2062</v>
      </c>
      <c r="D1543">
        <v>6826255000</v>
      </c>
    </row>
    <row r="1544" spans="1:4" x14ac:dyDescent="0.55000000000000004">
      <c r="A1544" t="s">
        <v>31</v>
      </c>
      <c r="B1544" t="s">
        <v>5</v>
      </c>
      <c r="C1544">
        <v>2063</v>
      </c>
      <c r="D1544">
        <v>6453105000</v>
      </c>
    </row>
    <row r="1545" spans="1:4" x14ac:dyDescent="0.55000000000000004">
      <c r="A1545" t="s">
        <v>31</v>
      </c>
      <c r="B1545" t="s">
        <v>5</v>
      </c>
      <c r="C1545">
        <v>2064</v>
      </c>
      <c r="D1545">
        <v>6098635300</v>
      </c>
    </row>
    <row r="1546" spans="1:4" x14ac:dyDescent="0.55000000000000004">
      <c r="A1546" t="s">
        <v>31</v>
      </c>
      <c r="B1546" t="s">
        <v>5</v>
      </c>
      <c r="C1546">
        <v>2065</v>
      </c>
      <c r="D1546">
        <v>5762065000</v>
      </c>
    </row>
    <row r="1547" spans="1:4" x14ac:dyDescent="0.55000000000000004">
      <c r="A1547" t="s">
        <v>31</v>
      </c>
      <c r="B1547" t="s">
        <v>5</v>
      </c>
      <c r="C1547">
        <v>2066</v>
      </c>
      <c r="D1547">
        <v>5442636000</v>
      </c>
    </row>
    <row r="1548" spans="1:4" x14ac:dyDescent="0.55000000000000004">
      <c r="A1548" t="s">
        <v>31</v>
      </c>
      <c r="B1548" t="s">
        <v>5</v>
      </c>
      <c r="C1548">
        <v>2067</v>
      </c>
      <c r="D1548">
        <v>5139602400</v>
      </c>
    </row>
    <row r="1549" spans="1:4" x14ac:dyDescent="0.55000000000000004">
      <c r="A1549" t="s">
        <v>31</v>
      </c>
      <c r="B1549" t="s">
        <v>5</v>
      </c>
      <c r="C1549">
        <v>2068</v>
      </c>
      <c r="D1549">
        <v>4852240000</v>
      </c>
    </row>
    <row r="1550" spans="1:4" x14ac:dyDescent="0.55000000000000004">
      <c r="A1550" t="s">
        <v>31</v>
      </c>
      <c r="B1550" t="s">
        <v>5</v>
      </c>
      <c r="C1550">
        <v>2069</v>
      </c>
      <c r="D1550">
        <v>4579847700</v>
      </c>
    </row>
    <row r="1551" spans="1:4" x14ac:dyDescent="0.55000000000000004">
      <c r="A1551" t="s">
        <v>31</v>
      </c>
      <c r="B1551" t="s">
        <v>5</v>
      </c>
      <c r="C1551">
        <v>2070</v>
      </c>
      <c r="D1551">
        <v>4321741300</v>
      </c>
    </row>
    <row r="1552" spans="1:4" x14ac:dyDescent="0.55000000000000004">
      <c r="A1552" t="s">
        <v>31</v>
      </c>
      <c r="B1552" t="s">
        <v>5</v>
      </c>
      <c r="C1552">
        <v>2071</v>
      </c>
      <c r="D1552">
        <v>4077261800</v>
      </c>
    </row>
    <row r="1553" spans="1:4" x14ac:dyDescent="0.55000000000000004">
      <c r="A1553" t="s">
        <v>31</v>
      </c>
      <c r="B1553" t="s">
        <v>5</v>
      </c>
      <c r="C1553">
        <v>2072</v>
      </c>
      <c r="D1553">
        <v>3845770000</v>
      </c>
    </row>
    <row r="1554" spans="1:4" x14ac:dyDescent="0.55000000000000004">
      <c r="A1554" t="s">
        <v>31</v>
      </c>
      <c r="B1554" t="s">
        <v>5</v>
      </c>
      <c r="C1554">
        <v>2073</v>
      </c>
      <c r="D1554">
        <v>3626651100</v>
      </c>
    </row>
    <row r="1555" spans="1:4" x14ac:dyDescent="0.55000000000000004">
      <c r="A1555" t="s">
        <v>31</v>
      </c>
      <c r="B1555" t="s">
        <v>5</v>
      </c>
      <c r="C1555">
        <v>2074</v>
      </c>
      <c r="D1555">
        <v>3419310000</v>
      </c>
    </row>
    <row r="1556" spans="1:4" x14ac:dyDescent="0.55000000000000004">
      <c r="A1556" t="s">
        <v>31</v>
      </c>
      <c r="B1556" t="s">
        <v>5</v>
      </c>
      <c r="C1556">
        <v>2075</v>
      </c>
      <c r="D1556">
        <v>3223177000</v>
      </c>
    </row>
    <row r="1557" spans="1:4" x14ac:dyDescent="0.55000000000000004">
      <c r="A1557" t="s">
        <v>31</v>
      </c>
      <c r="B1557" t="s">
        <v>5</v>
      </c>
      <c r="C1557">
        <v>2076</v>
      </c>
      <c r="D1557">
        <v>3037700900</v>
      </c>
    </row>
    <row r="1558" spans="1:4" x14ac:dyDescent="0.55000000000000004">
      <c r="A1558" t="s">
        <v>31</v>
      </c>
      <c r="B1558" t="s">
        <v>5</v>
      </c>
      <c r="C1558">
        <v>2077</v>
      </c>
      <c r="D1558">
        <v>2862354000</v>
      </c>
    </row>
    <row r="1559" spans="1:4" x14ac:dyDescent="0.55000000000000004">
      <c r="A1559" t="s">
        <v>31</v>
      </c>
      <c r="B1559" t="s">
        <v>5</v>
      </c>
      <c r="C1559">
        <v>2078</v>
      </c>
      <c r="D1559">
        <v>2696631800</v>
      </c>
    </row>
    <row r="1560" spans="1:4" x14ac:dyDescent="0.55000000000000004">
      <c r="A1560" t="s">
        <v>31</v>
      </c>
      <c r="B1560" t="s">
        <v>5</v>
      </c>
      <c r="C1560">
        <v>2079</v>
      </c>
      <c r="D1560">
        <v>2540046800</v>
      </c>
    </row>
    <row r="1561" spans="1:4" x14ac:dyDescent="0.55000000000000004">
      <c r="A1561" t="s">
        <v>31</v>
      </c>
      <c r="B1561" t="s">
        <v>5</v>
      </c>
      <c r="C1561">
        <v>2080</v>
      </c>
      <c r="D1561">
        <v>2392137000</v>
      </c>
    </row>
    <row r="1562" spans="1:4" x14ac:dyDescent="0.55000000000000004">
      <c r="A1562" t="s">
        <v>31</v>
      </c>
      <c r="B1562" t="s">
        <v>5</v>
      </c>
      <c r="C1562">
        <v>2081</v>
      </c>
      <c r="D1562">
        <v>2252455000</v>
      </c>
    </row>
    <row r="1563" spans="1:4" x14ac:dyDescent="0.55000000000000004">
      <c r="A1563" t="s">
        <v>31</v>
      </c>
      <c r="B1563" t="s">
        <v>5</v>
      </c>
      <c r="C1563">
        <v>2082</v>
      </c>
      <c r="D1563">
        <v>2120577200</v>
      </c>
    </row>
    <row r="1564" spans="1:4" x14ac:dyDescent="0.55000000000000004">
      <c r="A1564" t="s">
        <v>31</v>
      </c>
      <c r="B1564" t="s">
        <v>5</v>
      </c>
      <c r="C1564">
        <v>2083</v>
      </c>
      <c r="D1564">
        <v>1996098000</v>
      </c>
    </row>
    <row r="1565" spans="1:4" x14ac:dyDescent="0.55000000000000004">
      <c r="A1565" t="s">
        <v>31</v>
      </c>
      <c r="B1565" t="s">
        <v>5</v>
      </c>
      <c r="C1565">
        <v>2084</v>
      </c>
      <c r="D1565">
        <v>1878629000</v>
      </c>
    </row>
    <row r="1566" spans="1:4" x14ac:dyDescent="0.55000000000000004">
      <c r="A1566" t="s">
        <v>31</v>
      </c>
      <c r="B1566" t="s">
        <v>5</v>
      </c>
      <c r="C1566">
        <v>2085</v>
      </c>
      <c r="D1566">
        <v>1767799900</v>
      </c>
    </row>
    <row r="1567" spans="1:4" x14ac:dyDescent="0.55000000000000004">
      <c r="A1567" t="s">
        <v>31</v>
      </c>
      <c r="B1567" t="s">
        <v>5</v>
      </c>
      <c r="C1567">
        <v>2086</v>
      </c>
      <c r="D1567">
        <v>1663260000</v>
      </c>
    </row>
    <row r="1568" spans="1:4" x14ac:dyDescent="0.55000000000000004">
      <c r="A1568" t="s">
        <v>31</v>
      </c>
      <c r="B1568" t="s">
        <v>5</v>
      </c>
      <c r="C1568">
        <v>2087</v>
      </c>
      <c r="D1568">
        <v>1564672900</v>
      </c>
    </row>
    <row r="1569" spans="1:4" x14ac:dyDescent="0.55000000000000004">
      <c r="A1569" t="s">
        <v>31</v>
      </c>
      <c r="B1569" t="s">
        <v>5</v>
      </c>
      <c r="C1569">
        <v>2088</v>
      </c>
      <c r="D1569">
        <v>1471718000</v>
      </c>
    </row>
    <row r="1570" spans="1:4" x14ac:dyDescent="0.55000000000000004">
      <c r="A1570" t="s">
        <v>31</v>
      </c>
      <c r="B1570" t="s">
        <v>5</v>
      </c>
      <c r="C1570">
        <v>2089</v>
      </c>
      <c r="D1570">
        <v>1384093000</v>
      </c>
    </row>
    <row r="1571" spans="1:4" x14ac:dyDescent="0.55000000000000004">
      <c r="A1571" t="s">
        <v>31</v>
      </c>
      <c r="B1571" t="s">
        <v>5</v>
      </c>
      <c r="C1571">
        <v>2090</v>
      </c>
      <c r="D1571">
        <v>1301507000</v>
      </c>
    </row>
    <row r="1572" spans="1:4" x14ac:dyDescent="0.55000000000000004">
      <c r="A1572" t="s">
        <v>31</v>
      </c>
      <c r="B1572" t="s">
        <v>5</v>
      </c>
      <c r="C1572">
        <v>2091</v>
      </c>
      <c r="D1572">
        <v>1223685000</v>
      </c>
    </row>
    <row r="1573" spans="1:4" x14ac:dyDescent="0.55000000000000004">
      <c r="A1573" t="s">
        <v>31</v>
      </c>
      <c r="B1573" t="s">
        <v>5</v>
      </c>
      <c r="C1573">
        <v>2092</v>
      </c>
      <c r="D1573">
        <v>1150367000</v>
      </c>
    </row>
    <row r="1574" spans="1:4" x14ac:dyDescent="0.55000000000000004">
      <c r="A1574" t="s">
        <v>31</v>
      </c>
      <c r="B1574" t="s">
        <v>5</v>
      </c>
      <c r="C1574">
        <v>2093</v>
      </c>
      <c r="D1574">
        <v>1081303900</v>
      </c>
    </row>
    <row r="1575" spans="1:4" x14ac:dyDescent="0.55000000000000004">
      <c r="A1575" t="s">
        <v>31</v>
      </c>
      <c r="B1575" t="s">
        <v>5</v>
      </c>
      <c r="C1575">
        <v>2094</v>
      </c>
      <c r="D1575">
        <v>1016260030</v>
      </c>
    </row>
    <row r="1576" spans="1:4" x14ac:dyDescent="0.55000000000000004">
      <c r="A1576" t="s">
        <v>31</v>
      </c>
      <c r="B1576" t="s">
        <v>5</v>
      </c>
      <c r="C1576">
        <v>2095</v>
      </c>
      <c r="D1576">
        <v>955013000</v>
      </c>
    </row>
    <row r="1577" spans="1:4" x14ac:dyDescent="0.55000000000000004">
      <c r="A1577" t="s">
        <v>31</v>
      </c>
      <c r="B1577" t="s">
        <v>5</v>
      </c>
      <c r="C1577">
        <v>2096</v>
      </c>
      <c r="D1577">
        <v>897350000</v>
      </c>
    </row>
    <row r="1578" spans="1:4" x14ac:dyDescent="0.55000000000000004">
      <c r="A1578" t="s">
        <v>31</v>
      </c>
      <c r="B1578" t="s">
        <v>5</v>
      </c>
      <c r="C1578">
        <v>2097</v>
      </c>
      <c r="D1578">
        <v>843069950</v>
      </c>
    </row>
    <row r="1579" spans="1:4" x14ac:dyDescent="0.55000000000000004">
      <c r="A1579" t="s">
        <v>31</v>
      </c>
      <c r="B1579" t="s">
        <v>5</v>
      </c>
      <c r="C1579">
        <v>2098</v>
      </c>
      <c r="D1579">
        <v>791983040</v>
      </c>
    </row>
    <row r="1580" spans="1:4" x14ac:dyDescent="0.55000000000000004">
      <c r="A1580" t="s">
        <v>31</v>
      </c>
      <c r="B1580" t="s">
        <v>5</v>
      </c>
      <c r="C1580">
        <v>2099</v>
      </c>
      <c r="D1580">
        <v>743909000</v>
      </c>
    </row>
    <row r="1581" spans="1:4" x14ac:dyDescent="0.55000000000000004">
      <c r="A1581" t="s">
        <v>31</v>
      </c>
      <c r="B1581" t="s">
        <v>5</v>
      </c>
      <c r="C1581">
        <v>2100</v>
      </c>
      <c r="D1581">
        <v>698676000</v>
      </c>
    </row>
    <row r="1582" spans="1:4" x14ac:dyDescent="0.55000000000000004">
      <c r="A1582" t="s">
        <v>32</v>
      </c>
      <c r="B1582" t="s">
        <v>5</v>
      </c>
      <c r="C1582">
        <v>2015</v>
      </c>
      <c r="D1582">
        <v>41480360000</v>
      </c>
    </row>
    <row r="1583" spans="1:4" x14ac:dyDescent="0.55000000000000004">
      <c r="A1583" t="s">
        <v>32</v>
      </c>
      <c r="B1583" t="s">
        <v>5</v>
      </c>
      <c r="C1583">
        <v>2016</v>
      </c>
      <c r="D1583">
        <v>42006480000</v>
      </c>
    </row>
    <row r="1584" spans="1:4" x14ac:dyDescent="0.55000000000000004">
      <c r="A1584" t="s">
        <v>32</v>
      </c>
      <c r="B1584" t="s">
        <v>5</v>
      </c>
      <c r="C1584">
        <v>2017</v>
      </c>
      <c r="D1584">
        <v>42248806000</v>
      </c>
    </row>
    <row r="1585" spans="1:4" x14ac:dyDescent="0.55000000000000004">
      <c r="A1585" t="s">
        <v>32</v>
      </c>
      <c r="B1585" t="s">
        <v>5</v>
      </c>
      <c r="C1585">
        <v>2018</v>
      </c>
      <c r="D1585">
        <v>42244990000</v>
      </c>
    </row>
    <row r="1586" spans="1:4" x14ac:dyDescent="0.55000000000000004">
      <c r="A1586" t="s">
        <v>32</v>
      </c>
      <c r="B1586" t="s">
        <v>5</v>
      </c>
      <c r="C1586">
        <v>2019</v>
      </c>
      <c r="D1586">
        <v>42028757000</v>
      </c>
    </row>
    <row r="1587" spans="1:4" x14ac:dyDescent="0.55000000000000004">
      <c r="A1587" t="s">
        <v>32</v>
      </c>
      <c r="B1587" t="s">
        <v>5</v>
      </c>
      <c r="C1587">
        <v>2020</v>
      </c>
      <c r="D1587">
        <v>41630286000</v>
      </c>
    </row>
    <row r="1588" spans="1:4" x14ac:dyDescent="0.55000000000000004">
      <c r="A1588" t="s">
        <v>32</v>
      </c>
      <c r="B1588" t="s">
        <v>5</v>
      </c>
      <c r="C1588">
        <v>2021</v>
      </c>
      <c r="D1588">
        <v>41076548000</v>
      </c>
    </row>
    <row r="1589" spans="1:4" x14ac:dyDescent="0.55000000000000004">
      <c r="A1589" t="s">
        <v>32</v>
      </c>
      <c r="B1589" t="s">
        <v>5</v>
      </c>
      <c r="C1589">
        <v>2022</v>
      </c>
      <c r="D1589">
        <v>40391602000</v>
      </c>
    </row>
    <row r="1590" spans="1:4" x14ac:dyDescent="0.55000000000000004">
      <c r="A1590" t="s">
        <v>32</v>
      </c>
      <c r="B1590" t="s">
        <v>5</v>
      </c>
      <c r="C1590">
        <v>2023</v>
      </c>
      <c r="D1590">
        <v>39596863000</v>
      </c>
    </row>
    <row r="1591" spans="1:4" x14ac:dyDescent="0.55000000000000004">
      <c r="A1591" t="s">
        <v>32</v>
      </c>
      <c r="B1591" t="s">
        <v>5</v>
      </c>
      <c r="C1591">
        <v>2024</v>
      </c>
      <c r="D1591">
        <v>38711378000</v>
      </c>
    </row>
    <row r="1592" spans="1:4" x14ac:dyDescent="0.55000000000000004">
      <c r="A1592" t="s">
        <v>32</v>
      </c>
      <c r="B1592" t="s">
        <v>5</v>
      </c>
      <c r="C1592">
        <v>2025</v>
      </c>
      <c r="D1592">
        <v>37752033000</v>
      </c>
    </row>
    <row r="1593" spans="1:4" x14ac:dyDescent="0.55000000000000004">
      <c r="A1593" t="s">
        <v>32</v>
      </c>
      <c r="B1593" t="s">
        <v>5</v>
      </c>
      <c r="C1593">
        <v>2026</v>
      </c>
      <c r="D1593">
        <v>36733784000</v>
      </c>
    </row>
    <row r="1594" spans="1:4" x14ac:dyDescent="0.55000000000000004">
      <c r="A1594" t="s">
        <v>32</v>
      </c>
      <c r="B1594" t="s">
        <v>5</v>
      </c>
      <c r="C1594">
        <v>2027</v>
      </c>
      <c r="D1594">
        <v>35669828000</v>
      </c>
    </row>
    <row r="1595" spans="1:4" x14ac:dyDescent="0.55000000000000004">
      <c r="A1595" t="s">
        <v>32</v>
      </c>
      <c r="B1595" t="s">
        <v>5</v>
      </c>
      <c r="C1595">
        <v>2028</v>
      </c>
      <c r="D1595">
        <v>34571790000</v>
      </c>
    </row>
    <row r="1596" spans="1:4" x14ac:dyDescent="0.55000000000000004">
      <c r="A1596" t="s">
        <v>32</v>
      </c>
      <c r="B1596" t="s">
        <v>5</v>
      </c>
      <c r="C1596">
        <v>2029</v>
      </c>
      <c r="D1596">
        <v>33449867000</v>
      </c>
    </row>
    <row r="1597" spans="1:4" x14ac:dyDescent="0.55000000000000004">
      <c r="A1597" t="s">
        <v>32</v>
      </c>
      <c r="B1597" t="s">
        <v>5</v>
      </c>
      <c r="C1597">
        <v>2030</v>
      </c>
      <c r="D1597">
        <v>32312992000</v>
      </c>
    </row>
    <row r="1598" spans="1:4" x14ac:dyDescent="0.55000000000000004">
      <c r="A1598" t="s">
        <v>32</v>
      </c>
      <c r="B1598" t="s">
        <v>5</v>
      </c>
      <c r="C1598">
        <v>2031</v>
      </c>
      <c r="D1598">
        <v>31168942000</v>
      </c>
    </row>
    <row r="1599" spans="1:4" x14ac:dyDescent="0.55000000000000004">
      <c r="A1599" t="s">
        <v>32</v>
      </c>
      <c r="B1599" t="s">
        <v>5</v>
      </c>
      <c r="C1599">
        <v>2032</v>
      </c>
      <c r="D1599">
        <v>30024462000</v>
      </c>
    </row>
    <row r="1600" spans="1:4" x14ac:dyDescent="0.55000000000000004">
      <c r="A1600" t="s">
        <v>32</v>
      </c>
      <c r="B1600" t="s">
        <v>5</v>
      </c>
      <c r="C1600">
        <v>2033</v>
      </c>
      <c r="D1600">
        <v>28885381000</v>
      </c>
    </row>
    <row r="1601" spans="1:4" x14ac:dyDescent="0.55000000000000004">
      <c r="A1601" t="s">
        <v>32</v>
      </c>
      <c r="B1601" t="s">
        <v>5</v>
      </c>
      <c r="C1601">
        <v>2034</v>
      </c>
      <c r="D1601">
        <v>27756704000</v>
      </c>
    </row>
    <row r="1602" spans="1:4" x14ac:dyDescent="0.55000000000000004">
      <c r="A1602" t="s">
        <v>32</v>
      </c>
      <c r="B1602" t="s">
        <v>5</v>
      </c>
      <c r="C1602">
        <v>2035</v>
      </c>
      <c r="D1602">
        <v>26642694000</v>
      </c>
    </row>
    <row r="1603" spans="1:4" x14ac:dyDescent="0.55000000000000004">
      <c r="A1603" t="s">
        <v>32</v>
      </c>
      <c r="B1603" t="s">
        <v>5</v>
      </c>
      <c r="C1603">
        <v>2036</v>
      </c>
      <c r="D1603">
        <v>25546957000</v>
      </c>
    </row>
    <row r="1604" spans="1:4" x14ac:dyDescent="0.55000000000000004">
      <c r="A1604" t="s">
        <v>32</v>
      </c>
      <c r="B1604" t="s">
        <v>5</v>
      </c>
      <c r="C1604">
        <v>2037</v>
      </c>
      <c r="D1604">
        <v>24472513000</v>
      </c>
    </row>
    <row r="1605" spans="1:4" x14ac:dyDescent="0.55000000000000004">
      <c r="A1605" t="s">
        <v>32</v>
      </c>
      <c r="B1605" t="s">
        <v>5</v>
      </c>
      <c r="C1605">
        <v>2038</v>
      </c>
      <c r="D1605">
        <v>23421864000</v>
      </c>
    </row>
    <row r="1606" spans="1:4" x14ac:dyDescent="0.55000000000000004">
      <c r="A1606" t="s">
        <v>32</v>
      </c>
      <c r="B1606" t="s">
        <v>5</v>
      </c>
      <c r="C1606">
        <v>2039</v>
      </c>
      <c r="D1606">
        <v>22397045000</v>
      </c>
    </row>
    <row r="1607" spans="1:4" x14ac:dyDescent="0.55000000000000004">
      <c r="A1607" t="s">
        <v>32</v>
      </c>
      <c r="B1607" t="s">
        <v>5</v>
      </c>
      <c r="C1607">
        <v>2040</v>
      </c>
      <c r="D1607">
        <v>21399685000</v>
      </c>
    </row>
    <row r="1608" spans="1:4" x14ac:dyDescent="0.55000000000000004">
      <c r="A1608" t="s">
        <v>32</v>
      </c>
      <c r="B1608" t="s">
        <v>5</v>
      </c>
      <c r="C1608">
        <v>2041</v>
      </c>
      <c r="D1608">
        <v>20431049000</v>
      </c>
    </row>
    <row r="1609" spans="1:4" x14ac:dyDescent="0.55000000000000004">
      <c r="A1609" t="s">
        <v>32</v>
      </c>
      <c r="B1609" t="s">
        <v>5</v>
      </c>
      <c r="C1609">
        <v>2042</v>
      </c>
      <c r="D1609">
        <v>19492088000</v>
      </c>
    </row>
    <row r="1610" spans="1:4" x14ac:dyDescent="0.55000000000000004">
      <c r="A1610" t="s">
        <v>32</v>
      </c>
      <c r="B1610" t="s">
        <v>5</v>
      </c>
      <c r="C1610">
        <v>2043</v>
      </c>
      <c r="D1610">
        <v>18583470000</v>
      </c>
    </row>
    <row r="1611" spans="1:4" x14ac:dyDescent="0.55000000000000004">
      <c r="A1611" t="s">
        <v>32</v>
      </c>
      <c r="B1611" t="s">
        <v>5</v>
      </c>
      <c r="C1611">
        <v>2044</v>
      </c>
      <c r="D1611">
        <v>17705617000</v>
      </c>
    </row>
    <row r="1612" spans="1:4" x14ac:dyDescent="0.55000000000000004">
      <c r="A1612" t="s">
        <v>32</v>
      </c>
      <c r="B1612" t="s">
        <v>5</v>
      </c>
      <c r="C1612">
        <v>2045</v>
      </c>
      <c r="D1612">
        <v>16858746000</v>
      </c>
    </row>
    <row r="1613" spans="1:4" x14ac:dyDescent="0.55000000000000004">
      <c r="A1613" t="s">
        <v>32</v>
      </c>
      <c r="B1613" t="s">
        <v>5</v>
      </c>
      <c r="C1613">
        <v>2046</v>
      </c>
      <c r="D1613">
        <v>16042875000</v>
      </c>
    </row>
    <row r="1614" spans="1:4" x14ac:dyDescent="0.55000000000000004">
      <c r="A1614" t="s">
        <v>32</v>
      </c>
      <c r="B1614" t="s">
        <v>5</v>
      </c>
      <c r="C1614">
        <v>2047</v>
      </c>
      <c r="D1614">
        <v>15257880000</v>
      </c>
    </row>
    <row r="1615" spans="1:4" x14ac:dyDescent="0.55000000000000004">
      <c r="A1615" t="s">
        <v>32</v>
      </c>
      <c r="B1615" t="s">
        <v>5</v>
      </c>
      <c r="C1615">
        <v>2048</v>
      </c>
      <c r="D1615">
        <v>14503481000</v>
      </c>
    </row>
    <row r="1616" spans="1:4" x14ac:dyDescent="0.55000000000000004">
      <c r="A1616" t="s">
        <v>32</v>
      </c>
      <c r="B1616" t="s">
        <v>5</v>
      </c>
      <c r="C1616">
        <v>2049</v>
      </c>
      <c r="D1616">
        <v>13779295000</v>
      </c>
    </row>
    <row r="1617" spans="1:4" x14ac:dyDescent="0.55000000000000004">
      <c r="A1617" t="s">
        <v>32</v>
      </c>
      <c r="B1617" t="s">
        <v>5</v>
      </c>
      <c r="C1617">
        <v>2050</v>
      </c>
      <c r="D1617">
        <v>13084833000</v>
      </c>
    </row>
    <row r="1618" spans="1:4" x14ac:dyDescent="0.55000000000000004">
      <c r="A1618" t="s">
        <v>32</v>
      </c>
      <c r="B1618" t="s">
        <v>5</v>
      </c>
      <c r="C1618">
        <v>2051</v>
      </c>
      <c r="D1618">
        <v>12419525000</v>
      </c>
    </row>
    <row r="1619" spans="1:4" x14ac:dyDescent="0.55000000000000004">
      <c r="A1619" t="s">
        <v>32</v>
      </c>
      <c r="B1619" t="s">
        <v>5</v>
      </c>
      <c r="C1619">
        <v>2052</v>
      </c>
      <c r="D1619">
        <v>11782731000</v>
      </c>
    </row>
    <row r="1620" spans="1:4" x14ac:dyDescent="0.55000000000000004">
      <c r="A1620" t="s">
        <v>32</v>
      </c>
      <c r="B1620" t="s">
        <v>5</v>
      </c>
      <c r="C1620">
        <v>2053</v>
      </c>
      <c r="D1620">
        <v>11173757000</v>
      </c>
    </row>
    <row r="1621" spans="1:4" x14ac:dyDescent="0.55000000000000004">
      <c r="A1621" t="s">
        <v>32</v>
      </c>
      <c r="B1621" t="s">
        <v>5</v>
      </c>
      <c r="C1621">
        <v>2054</v>
      </c>
      <c r="D1621">
        <v>10591862000</v>
      </c>
    </row>
    <row r="1622" spans="1:4" x14ac:dyDescent="0.55000000000000004">
      <c r="A1622" t="s">
        <v>32</v>
      </c>
      <c r="B1622" t="s">
        <v>5</v>
      </c>
      <c r="C1622">
        <v>2055</v>
      </c>
      <c r="D1622">
        <v>10036271000</v>
      </c>
    </row>
    <row r="1623" spans="1:4" x14ac:dyDescent="0.55000000000000004">
      <c r="A1623" t="s">
        <v>32</v>
      </c>
      <c r="B1623" t="s">
        <v>5</v>
      </c>
      <c r="C1623">
        <v>2056</v>
      </c>
      <c r="D1623">
        <v>9506181000</v>
      </c>
    </row>
    <row r="1624" spans="1:4" x14ac:dyDescent="0.55000000000000004">
      <c r="A1624" t="s">
        <v>32</v>
      </c>
      <c r="B1624" t="s">
        <v>5</v>
      </c>
      <c r="C1624">
        <v>2057</v>
      </c>
      <c r="D1624">
        <v>9000773000</v>
      </c>
    </row>
    <row r="1625" spans="1:4" x14ac:dyDescent="0.55000000000000004">
      <c r="A1625" t="s">
        <v>32</v>
      </c>
      <c r="B1625" t="s">
        <v>5</v>
      </c>
      <c r="C1625">
        <v>2058</v>
      </c>
      <c r="D1625">
        <v>8519211500</v>
      </c>
    </row>
    <row r="1626" spans="1:4" x14ac:dyDescent="0.55000000000000004">
      <c r="A1626" t="s">
        <v>32</v>
      </c>
      <c r="B1626" t="s">
        <v>5</v>
      </c>
      <c r="C1626">
        <v>2059</v>
      </c>
      <c r="D1626">
        <v>8060661000</v>
      </c>
    </row>
    <row r="1627" spans="1:4" x14ac:dyDescent="0.55000000000000004">
      <c r="A1627" t="s">
        <v>32</v>
      </c>
      <c r="B1627" t="s">
        <v>5</v>
      </c>
      <c r="C1627">
        <v>2060</v>
      </c>
      <c r="D1627">
        <v>7624281000</v>
      </c>
    </row>
    <row r="1628" spans="1:4" x14ac:dyDescent="0.55000000000000004">
      <c r="A1628" t="s">
        <v>32</v>
      </c>
      <c r="B1628" t="s">
        <v>5</v>
      </c>
      <c r="C1628">
        <v>2061</v>
      </c>
      <c r="D1628">
        <v>7209233000</v>
      </c>
    </row>
    <row r="1629" spans="1:4" x14ac:dyDescent="0.55000000000000004">
      <c r="A1629" t="s">
        <v>32</v>
      </c>
      <c r="B1629" t="s">
        <v>5</v>
      </c>
      <c r="C1629">
        <v>2062</v>
      </c>
      <c r="D1629">
        <v>6814689300</v>
      </c>
    </row>
    <row r="1630" spans="1:4" x14ac:dyDescent="0.55000000000000004">
      <c r="A1630" t="s">
        <v>32</v>
      </c>
      <c r="B1630" t="s">
        <v>5</v>
      </c>
      <c r="C1630">
        <v>2063</v>
      </c>
      <c r="D1630">
        <v>6439829000</v>
      </c>
    </row>
    <row r="1631" spans="1:4" x14ac:dyDescent="0.55000000000000004">
      <c r="A1631" t="s">
        <v>32</v>
      </c>
      <c r="B1631" t="s">
        <v>5</v>
      </c>
      <c r="C1631">
        <v>2064</v>
      </c>
      <c r="D1631">
        <v>6083847000</v>
      </c>
    </row>
    <row r="1632" spans="1:4" x14ac:dyDescent="0.55000000000000004">
      <c r="A1632" t="s">
        <v>32</v>
      </c>
      <c r="B1632" t="s">
        <v>5</v>
      </c>
      <c r="C1632">
        <v>2065</v>
      </c>
      <c r="D1632">
        <v>5745952300</v>
      </c>
    </row>
    <row r="1633" spans="1:4" x14ac:dyDescent="0.55000000000000004">
      <c r="A1633" t="s">
        <v>32</v>
      </c>
      <c r="B1633" t="s">
        <v>5</v>
      </c>
      <c r="C1633">
        <v>2066</v>
      </c>
      <c r="D1633">
        <v>5425370000</v>
      </c>
    </row>
    <row r="1634" spans="1:4" x14ac:dyDescent="0.55000000000000004">
      <c r="A1634" t="s">
        <v>32</v>
      </c>
      <c r="B1634" t="s">
        <v>5</v>
      </c>
      <c r="C1634">
        <v>2067</v>
      </c>
      <c r="D1634">
        <v>5121345000</v>
      </c>
    </row>
    <row r="1635" spans="1:4" x14ac:dyDescent="0.55000000000000004">
      <c r="A1635" t="s">
        <v>32</v>
      </c>
      <c r="B1635" t="s">
        <v>5</v>
      </c>
      <c r="C1635">
        <v>2068</v>
      </c>
      <c r="D1635">
        <v>4833144300</v>
      </c>
    </row>
    <row r="1636" spans="1:4" x14ac:dyDescent="0.55000000000000004">
      <c r="A1636" t="s">
        <v>32</v>
      </c>
      <c r="B1636" t="s">
        <v>5</v>
      </c>
      <c r="C1636">
        <v>2069</v>
      </c>
      <c r="D1636">
        <v>4560051000</v>
      </c>
    </row>
    <row r="1637" spans="1:4" x14ac:dyDescent="0.55000000000000004">
      <c r="A1637" t="s">
        <v>32</v>
      </c>
      <c r="B1637" t="s">
        <v>5</v>
      </c>
      <c r="C1637">
        <v>2070</v>
      </c>
      <c r="D1637">
        <v>4301373000</v>
      </c>
    </row>
    <row r="1638" spans="1:4" x14ac:dyDescent="0.55000000000000004">
      <c r="A1638" t="s">
        <v>32</v>
      </c>
      <c r="B1638" t="s">
        <v>5</v>
      </c>
      <c r="C1638">
        <v>2071</v>
      </c>
      <c r="D1638">
        <v>4056440800</v>
      </c>
    </row>
    <row r="1639" spans="1:4" x14ac:dyDescent="0.55000000000000004">
      <c r="A1639" t="s">
        <v>32</v>
      </c>
      <c r="B1639" t="s">
        <v>5</v>
      </c>
      <c r="C1639">
        <v>2072</v>
      </c>
      <c r="D1639">
        <v>3824607000</v>
      </c>
    </row>
    <row r="1640" spans="1:4" x14ac:dyDescent="0.55000000000000004">
      <c r="A1640" t="s">
        <v>32</v>
      </c>
      <c r="B1640" t="s">
        <v>5</v>
      </c>
      <c r="C1640">
        <v>2073</v>
      </c>
      <c r="D1640">
        <v>3605245200</v>
      </c>
    </row>
    <row r="1641" spans="1:4" x14ac:dyDescent="0.55000000000000004">
      <c r="A1641" t="s">
        <v>32</v>
      </c>
      <c r="B1641" t="s">
        <v>5</v>
      </c>
      <c r="C1641">
        <v>2074</v>
      </c>
      <c r="D1641">
        <v>3397752000</v>
      </c>
    </row>
    <row r="1642" spans="1:4" x14ac:dyDescent="0.55000000000000004">
      <c r="A1642" t="s">
        <v>32</v>
      </c>
      <c r="B1642" t="s">
        <v>5</v>
      </c>
      <c r="C1642">
        <v>2075</v>
      </c>
      <c r="D1642">
        <v>3201550000</v>
      </c>
    </row>
    <row r="1643" spans="1:4" x14ac:dyDescent="0.55000000000000004">
      <c r="A1643" t="s">
        <v>32</v>
      </c>
      <c r="B1643" t="s">
        <v>5</v>
      </c>
      <c r="C1643">
        <v>2076</v>
      </c>
      <c r="D1643">
        <v>3016081200</v>
      </c>
    </row>
    <row r="1644" spans="1:4" x14ac:dyDescent="0.55000000000000004">
      <c r="A1644" t="s">
        <v>32</v>
      </c>
      <c r="B1644" t="s">
        <v>5</v>
      </c>
      <c r="C1644">
        <v>2077</v>
      </c>
      <c r="D1644">
        <v>2840810000</v>
      </c>
    </row>
    <row r="1645" spans="1:4" x14ac:dyDescent="0.55000000000000004">
      <c r="A1645" t="s">
        <v>32</v>
      </c>
      <c r="B1645" t="s">
        <v>5</v>
      </c>
      <c r="C1645">
        <v>2078</v>
      </c>
      <c r="D1645">
        <v>2675223000</v>
      </c>
    </row>
    <row r="1646" spans="1:4" x14ac:dyDescent="0.55000000000000004">
      <c r="A1646" t="s">
        <v>32</v>
      </c>
      <c r="B1646" t="s">
        <v>5</v>
      </c>
      <c r="C1646">
        <v>2079</v>
      </c>
      <c r="D1646">
        <v>2518830000</v>
      </c>
    </row>
    <row r="1647" spans="1:4" x14ac:dyDescent="0.55000000000000004">
      <c r="A1647" t="s">
        <v>32</v>
      </c>
      <c r="B1647" t="s">
        <v>5</v>
      </c>
      <c r="C1647">
        <v>2080</v>
      </c>
      <c r="D1647">
        <v>2371157800</v>
      </c>
    </row>
    <row r="1648" spans="1:4" x14ac:dyDescent="0.55000000000000004">
      <c r="A1648" t="s">
        <v>32</v>
      </c>
      <c r="B1648" t="s">
        <v>5</v>
      </c>
      <c r="C1648">
        <v>2081</v>
      </c>
      <c r="D1648">
        <v>2231759000</v>
      </c>
    </row>
    <row r="1649" spans="1:4" x14ac:dyDescent="0.55000000000000004">
      <c r="A1649" t="s">
        <v>32</v>
      </c>
      <c r="B1649" t="s">
        <v>5</v>
      </c>
      <c r="C1649">
        <v>2082</v>
      </c>
      <c r="D1649">
        <v>2100202100</v>
      </c>
    </row>
    <row r="1650" spans="1:4" x14ac:dyDescent="0.55000000000000004">
      <c r="A1650" t="s">
        <v>32</v>
      </c>
      <c r="B1650" t="s">
        <v>5</v>
      </c>
      <c r="C1650">
        <v>2083</v>
      </c>
      <c r="D1650">
        <v>1976076000</v>
      </c>
    </row>
    <row r="1651" spans="1:4" x14ac:dyDescent="0.55000000000000004">
      <c r="A1651" t="s">
        <v>32</v>
      </c>
      <c r="B1651" t="s">
        <v>5</v>
      </c>
      <c r="C1651">
        <v>2084</v>
      </c>
      <c r="D1651">
        <v>1858988000</v>
      </c>
    </row>
    <row r="1652" spans="1:4" x14ac:dyDescent="0.55000000000000004">
      <c r="A1652" t="s">
        <v>32</v>
      </c>
      <c r="B1652" t="s">
        <v>5</v>
      </c>
      <c r="C1652">
        <v>2085</v>
      </c>
      <c r="D1652">
        <v>1748566000</v>
      </c>
    </row>
    <row r="1653" spans="1:4" x14ac:dyDescent="0.55000000000000004">
      <c r="A1653" t="s">
        <v>32</v>
      </c>
      <c r="B1653" t="s">
        <v>5</v>
      </c>
      <c r="C1653">
        <v>2086</v>
      </c>
      <c r="D1653">
        <v>1644453000</v>
      </c>
    </row>
    <row r="1654" spans="1:4" x14ac:dyDescent="0.55000000000000004">
      <c r="A1654" t="s">
        <v>32</v>
      </c>
      <c r="B1654" t="s">
        <v>5</v>
      </c>
      <c r="C1654">
        <v>2087</v>
      </c>
      <c r="D1654">
        <v>1546309000</v>
      </c>
    </row>
    <row r="1655" spans="1:4" x14ac:dyDescent="0.55000000000000004">
      <c r="A1655" t="s">
        <v>32</v>
      </c>
      <c r="B1655" t="s">
        <v>5</v>
      </c>
      <c r="C1655">
        <v>2088</v>
      </c>
      <c r="D1655">
        <v>1453812000</v>
      </c>
    </row>
    <row r="1656" spans="1:4" x14ac:dyDescent="0.55000000000000004">
      <c r="A1656" t="s">
        <v>32</v>
      </c>
      <c r="B1656" t="s">
        <v>5</v>
      </c>
      <c r="C1656">
        <v>2089</v>
      </c>
      <c r="D1656">
        <v>1366655000</v>
      </c>
    </row>
    <row r="1657" spans="1:4" x14ac:dyDescent="0.55000000000000004">
      <c r="A1657" t="s">
        <v>32</v>
      </c>
      <c r="B1657" t="s">
        <v>5</v>
      </c>
      <c r="C1657">
        <v>2090</v>
      </c>
      <c r="D1657">
        <v>1284546000</v>
      </c>
    </row>
    <row r="1658" spans="1:4" x14ac:dyDescent="0.55000000000000004">
      <c r="A1658" t="s">
        <v>32</v>
      </c>
      <c r="B1658" t="s">
        <v>5</v>
      </c>
      <c r="C1658">
        <v>2091</v>
      </c>
      <c r="D1658">
        <v>1207206900</v>
      </c>
    </row>
    <row r="1659" spans="1:4" x14ac:dyDescent="0.55000000000000004">
      <c r="A1659" t="s">
        <v>32</v>
      </c>
      <c r="B1659" t="s">
        <v>5</v>
      </c>
      <c r="C1659">
        <v>2092</v>
      </c>
      <c r="D1659">
        <v>1134375000</v>
      </c>
    </row>
    <row r="1660" spans="1:4" x14ac:dyDescent="0.55000000000000004">
      <c r="A1660" t="s">
        <v>32</v>
      </c>
      <c r="B1660" t="s">
        <v>5</v>
      </c>
      <c r="C1660">
        <v>2093</v>
      </c>
      <c r="D1660">
        <v>1065799000</v>
      </c>
    </row>
    <row r="1661" spans="1:4" x14ac:dyDescent="0.55000000000000004">
      <c r="A1661" t="s">
        <v>32</v>
      </c>
      <c r="B1661" t="s">
        <v>5</v>
      </c>
      <c r="C1661">
        <v>2094</v>
      </c>
      <c r="D1661">
        <v>1001243000</v>
      </c>
    </row>
    <row r="1662" spans="1:4" x14ac:dyDescent="0.55000000000000004">
      <c r="A1662" t="s">
        <v>32</v>
      </c>
      <c r="B1662" t="s">
        <v>5</v>
      </c>
      <c r="C1662">
        <v>2095</v>
      </c>
      <c r="D1662">
        <v>940482050</v>
      </c>
    </row>
    <row r="1663" spans="1:4" x14ac:dyDescent="0.55000000000000004">
      <c r="A1663" t="s">
        <v>32</v>
      </c>
      <c r="B1663" t="s">
        <v>5</v>
      </c>
      <c r="C1663">
        <v>2096</v>
      </c>
      <c r="D1663">
        <v>883301000</v>
      </c>
    </row>
    <row r="1664" spans="1:4" x14ac:dyDescent="0.55000000000000004">
      <c r="A1664" t="s">
        <v>32</v>
      </c>
      <c r="B1664" t="s">
        <v>5</v>
      </c>
      <c r="C1664">
        <v>2097</v>
      </c>
      <c r="D1664">
        <v>829499000</v>
      </c>
    </row>
    <row r="1665" spans="1:4" x14ac:dyDescent="0.55000000000000004">
      <c r="A1665" t="s">
        <v>32</v>
      </c>
      <c r="B1665" t="s">
        <v>5</v>
      </c>
      <c r="C1665">
        <v>2098</v>
      </c>
      <c r="D1665">
        <v>778884000</v>
      </c>
    </row>
    <row r="1666" spans="1:4" x14ac:dyDescent="0.55000000000000004">
      <c r="A1666" t="s">
        <v>32</v>
      </c>
      <c r="B1666" t="s">
        <v>5</v>
      </c>
      <c r="C1666">
        <v>2099</v>
      </c>
      <c r="D1666">
        <v>731275000</v>
      </c>
    </row>
    <row r="1667" spans="1:4" x14ac:dyDescent="0.55000000000000004">
      <c r="A1667" t="s">
        <v>32</v>
      </c>
      <c r="B1667" t="s">
        <v>5</v>
      </c>
      <c r="C1667">
        <v>2100</v>
      </c>
      <c r="D1667">
        <v>686500030</v>
      </c>
    </row>
    <row r="1668" spans="1:4" x14ac:dyDescent="0.55000000000000004">
      <c r="A1668" t="s">
        <v>33</v>
      </c>
      <c r="B1668" t="s">
        <v>5</v>
      </c>
      <c r="C1668">
        <v>2016</v>
      </c>
      <c r="D1668">
        <v>41012740000</v>
      </c>
    </row>
    <row r="1669" spans="1:4" x14ac:dyDescent="0.55000000000000004">
      <c r="A1669" t="s">
        <v>33</v>
      </c>
      <c r="B1669" t="s">
        <v>5</v>
      </c>
      <c r="C1669">
        <v>2017</v>
      </c>
      <c r="D1669">
        <v>41284096000</v>
      </c>
    </row>
    <row r="1670" spans="1:4" x14ac:dyDescent="0.55000000000000004">
      <c r="A1670" t="s">
        <v>33</v>
      </c>
      <c r="B1670" t="s">
        <v>5</v>
      </c>
      <c r="C1670">
        <v>2018</v>
      </c>
      <c r="D1670">
        <v>41318030000</v>
      </c>
    </row>
    <row r="1671" spans="1:4" x14ac:dyDescent="0.55000000000000004">
      <c r="A1671" t="s">
        <v>33</v>
      </c>
      <c r="B1671" t="s">
        <v>5</v>
      </c>
      <c r="C1671">
        <v>2019</v>
      </c>
      <c r="D1671">
        <v>41146350000</v>
      </c>
    </row>
    <row r="1672" spans="1:4" x14ac:dyDescent="0.55000000000000004">
      <c r="A1672" t="s">
        <v>33</v>
      </c>
      <c r="B1672" t="s">
        <v>5</v>
      </c>
      <c r="C1672">
        <v>2020</v>
      </c>
      <c r="D1672">
        <v>40797573000</v>
      </c>
    </row>
    <row r="1673" spans="1:4" x14ac:dyDescent="0.55000000000000004">
      <c r="A1673" t="s">
        <v>33</v>
      </c>
      <c r="B1673" t="s">
        <v>5</v>
      </c>
      <c r="C1673">
        <v>2021</v>
      </c>
      <c r="D1673">
        <v>40297247000</v>
      </c>
    </row>
    <row r="1674" spans="1:4" x14ac:dyDescent="0.55000000000000004">
      <c r="A1674" t="s">
        <v>33</v>
      </c>
      <c r="B1674" t="s">
        <v>5</v>
      </c>
      <c r="C1674">
        <v>2022</v>
      </c>
      <c r="D1674">
        <v>39668200000</v>
      </c>
    </row>
    <row r="1675" spans="1:4" x14ac:dyDescent="0.55000000000000004">
      <c r="A1675" t="s">
        <v>33</v>
      </c>
      <c r="B1675" t="s">
        <v>5</v>
      </c>
      <c r="C1675">
        <v>2023</v>
      </c>
      <c r="D1675">
        <v>38930838000</v>
      </c>
    </row>
    <row r="1676" spans="1:4" x14ac:dyDescent="0.55000000000000004">
      <c r="A1676" t="s">
        <v>33</v>
      </c>
      <c r="B1676" t="s">
        <v>5</v>
      </c>
      <c r="C1676">
        <v>2024</v>
      </c>
      <c r="D1676">
        <v>38103327000</v>
      </c>
    </row>
    <row r="1677" spans="1:4" x14ac:dyDescent="0.55000000000000004">
      <c r="A1677" t="s">
        <v>33</v>
      </c>
      <c r="B1677" t="s">
        <v>5</v>
      </c>
      <c r="C1677">
        <v>2025</v>
      </c>
      <c r="D1677">
        <v>37201830000</v>
      </c>
    </row>
    <row r="1678" spans="1:4" x14ac:dyDescent="0.55000000000000004">
      <c r="A1678" t="s">
        <v>33</v>
      </c>
      <c r="B1678" t="s">
        <v>5</v>
      </c>
      <c r="C1678">
        <v>2026</v>
      </c>
      <c r="D1678">
        <v>36240700000</v>
      </c>
    </row>
    <row r="1679" spans="1:4" x14ac:dyDescent="0.55000000000000004">
      <c r="A1679" t="s">
        <v>33</v>
      </c>
      <c r="B1679" t="s">
        <v>5</v>
      </c>
      <c r="C1679">
        <v>2027</v>
      </c>
      <c r="D1679">
        <v>35232637000</v>
      </c>
    </row>
    <row r="1680" spans="1:4" x14ac:dyDescent="0.55000000000000004">
      <c r="A1680" t="s">
        <v>33</v>
      </c>
      <c r="B1680" t="s">
        <v>5</v>
      </c>
      <c r="C1680">
        <v>2028</v>
      </c>
      <c r="D1680">
        <v>34188870000</v>
      </c>
    </row>
    <row r="1681" spans="1:4" x14ac:dyDescent="0.55000000000000004">
      <c r="A1681" t="s">
        <v>33</v>
      </c>
      <c r="B1681" t="s">
        <v>5</v>
      </c>
      <c r="C1681">
        <v>2029</v>
      </c>
      <c r="D1681">
        <v>33119281000</v>
      </c>
    </row>
    <row r="1682" spans="1:4" x14ac:dyDescent="0.55000000000000004">
      <c r="A1682" t="s">
        <v>33</v>
      </c>
      <c r="B1682" t="s">
        <v>5</v>
      </c>
      <c r="C1682">
        <v>2030</v>
      </c>
      <c r="D1682">
        <v>32032560000</v>
      </c>
    </row>
    <row r="1683" spans="1:4" x14ac:dyDescent="0.55000000000000004">
      <c r="A1683" t="s">
        <v>33</v>
      </c>
      <c r="B1683" t="s">
        <v>5</v>
      </c>
      <c r="C1683">
        <v>2031</v>
      </c>
      <c r="D1683">
        <v>30936291000</v>
      </c>
    </row>
    <row r="1684" spans="1:4" x14ac:dyDescent="0.55000000000000004">
      <c r="A1684" t="s">
        <v>33</v>
      </c>
      <c r="B1684" t="s">
        <v>5</v>
      </c>
      <c r="C1684">
        <v>2032</v>
      </c>
      <c r="D1684">
        <v>29837100000</v>
      </c>
    </row>
    <row r="1685" spans="1:4" x14ac:dyDescent="0.55000000000000004">
      <c r="A1685" t="s">
        <v>33</v>
      </c>
      <c r="B1685" t="s">
        <v>5</v>
      </c>
      <c r="C1685">
        <v>2033</v>
      </c>
      <c r="D1685">
        <v>28740727000</v>
      </c>
    </row>
    <row r="1686" spans="1:4" x14ac:dyDescent="0.55000000000000004">
      <c r="A1686" t="s">
        <v>33</v>
      </c>
      <c r="B1686" t="s">
        <v>5</v>
      </c>
      <c r="C1686">
        <v>2034</v>
      </c>
      <c r="D1686">
        <v>27652127000</v>
      </c>
    </row>
    <row r="1687" spans="1:4" x14ac:dyDescent="0.55000000000000004">
      <c r="A1687" t="s">
        <v>33</v>
      </c>
      <c r="B1687" t="s">
        <v>5</v>
      </c>
      <c r="C1687">
        <v>2035</v>
      </c>
      <c r="D1687">
        <v>26575553000</v>
      </c>
    </row>
    <row r="1688" spans="1:4" x14ac:dyDescent="0.55000000000000004">
      <c r="A1688" t="s">
        <v>33</v>
      </c>
      <c r="B1688" t="s">
        <v>5</v>
      </c>
      <c r="C1688">
        <v>2036</v>
      </c>
      <c r="D1688">
        <v>25514619000</v>
      </c>
    </row>
    <row r="1689" spans="1:4" x14ac:dyDescent="0.55000000000000004">
      <c r="A1689" t="s">
        <v>33</v>
      </c>
      <c r="B1689" t="s">
        <v>5</v>
      </c>
      <c r="C1689">
        <v>2037</v>
      </c>
      <c r="D1689">
        <v>24472388000</v>
      </c>
    </row>
    <row r="1690" spans="1:4" x14ac:dyDescent="0.55000000000000004">
      <c r="A1690" t="s">
        <v>33</v>
      </c>
      <c r="B1690" t="s">
        <v>5</v>
      </c>
      <c r="C1690">
        <v>2038</v>
      </c>
      <c r="D1690">
        <v>23451408000</v>
      </c>
    </row>
    <row r="1691" spans="1:4" x14ac:dyDescent="0.55000000000000004">
      <c r="A1691" t="s">
        <v>33</v>
      </c>
      <c r="B1691" t="s">
        <v>5</v>
      </c>
      <c r="C1691">
        <v>2039</v>
      </c>
      <c r="D1691">
        <v>22453789000</v>
      </c>
    </row>
    <row r="1692" spans="1:4" x14ac:dyDescent="0.55000000000000004">
      <c r="A1692" t="s">
        <v>33</v>
      </c>
      <c r="B1692" t="s">
        <v>5</v>
      </c>
      <c r="C1692">
        <v>2040</v>
      </c>
      <c r="D1692">
        <v>21481236000</v>
      </c>
    </row>
    <row r="1693" spans="1:4" x14ac:dyDescent="0.55000000000000004">
      <c r="A1693" t="s">
        <v>33</v>
      </c>
      <c r="B1693" t="s">
        <v>5</v>
      </c>
      <c r="C1693">
        <v>2041</v>
      </c>
      <c r="D1693">
        <v>20535110000</v>
      </c>
    </row>
    <row r="1694" spans="1:4" x14ac:dyDescent="0.55000000000000004">
      <c r="A1694" t="s">
        <v>33</v>
      </c>
      <c r="B1694" t="s">
        <v>5</v>
      </c>
      <c r="C1694">
        <v>2042</v>
      </c>
      <c r="D1694">
        <v>19616453000</v>
      </c>
    </row>
    <row r="1695" spans="1:4" x14ac:dyDescent="0.55000000000000004">
      <c r="A1695" t="s">
        <v>33</v>
      </c>
      <c r="B1695" t="s">
        <v>5</v>
      </c>
      <c r="C1695">
        <v>2043</v>
      </c>
      <c r="D1695">
        <v>18726042000</v>
      </c>
    </row>
    <row r="1696" spans="1:4" x14ac:dyDescent="0.55000000000000004">
      <c r="A1696" t="s">
        <v>33</v>
      </c>
      <c r="B1696" t="s">
        <v>5</v>
      </c>
      <c r="C1696">
        <v>2044</v>
      </c>
      <c r="D1696">
        <v>17864400000</v>
      </c>
    </row>
    <row r="1697" spans="1:4" x14ac:dyDescent="0.55000000000000004">
      <c r="A1697" t="s">
        <v>33</v>
      </c>
      <c r="B1697" t="s">
        <v>5</v>
      </c>
      <c r="C1697">
        <v>2045</v>
      </c>
      <c r="D1697">
        <v>17031849000</v>
      </c>
    </row>
    <row r="1698" spans="1:4" x14ac:dyDescent="0.55000000000000004">
      <c r="A1698" t="s">
        <v>33</v>
      </c>
      <c r="B1698" t="s">
        <v>5</v>
      </c>
      <c r="C1698">
        <v>2046</v>
      </c>
      <c r="D1698">
        <v>16228523000</v>
      </c>
    </row>
    <row r="1699" spans="1:4" x14ac:dyDescent="0.55000000000000004">
      <c r="A1699" t="s">
        <v>33</v>
      </c>
      <c r="B1699" t="s">
        <v>5</v>
      </c>
      <c r="C1699">
        <v>2047</v>
      </c>
      <c r="D1699">
        <v>15454396000</v>
      </c>
    </row>
    <row r="1700" spans="1:4" x14ac:dyDescent="0.55000000000000004">
      <c r="A1700" t="s">
        <v>33</v>
      </c>
      <c r="B1700" t="s">
        <v>5</v>
      </c>
      <c r="C1700">
        <v>2048</v>
      </c>
      <c r="D1700">
        <v>14709303000</v>
      </c>
    </row>
    <row r="1701" spans="1:4" x14ac:dyDescent="0.55000000000000004">
      <c r="A1701" t="s">
        <v>33</v>
      </c>
      <c r="B1701" t="s">
        <v>5</v>
      </c>
      <c r="C1701">
        <v>2049</v>
      </c>
      <c r="D1701">
        <v>13992960000</v>
      </c>
    </row>
    <row r="1702" spans="1:4" x14ac:dyDescent="0.55000000000000004">
      <c r="A1702" t="s">
        <v>33</v>
      </c>
      <c r="B1702" t="s">
        <v>5</v>
      </c>
      <c r="C1702">
        <v>2050</v>
      </c>
      <c r="D1702">
        <v>13304983000</v>
      </c>
    </row>
    <row r="1703" spans="1:4" x14ac:dyDescent="0.55000000000000004">
      <c r="A1703" t="s">
        <v>33</v>
      </c>
      <c r="B1703" t="s">
        <v>5</v>
      </c>
      <c r="C1703">
        <v>2051</v>
      </c>
      <c r="D1703">
        <v>12644896000</v>
      </c>
    </row>
    <row r="1704" spans="1:4" x14ac:dyDescent="0.55000000000000004">
      <c r="A1704" t="s">
        <v>33</v>
      </c>
      <c r="B1704" t="s">
        <v>5</v>
      </c>
      <c r="C1704">
        <v>2052</v>
      </c>
      <c r="D1704">
        <v>12012161000</v>
      </c>
    </row>
    <row r="1705" spans="1:4" x14ac:dyDescent="0.55000000000000004">
      <c r="A1705" t="s">
        <v>33</v>
      </c>
      <c r="B1705" t="s">
        <v>5</v>
      </c>
      <c r="C1705">
        <v>2053</v>
      </c>
      <c r="D1705">
        <v>11406171000</v>
      </c>
    </row>
    <row r="1706" spans="1:4" x14ac:dyDescent="0.55000000000000004">
      <c r="A1706" t="s">
        <v>33</v>
      </c>
      <c r="B1706" t="s">
        <v>5</v>
      </c>
      <c r="C1706">
        <v>2054</v>
      </c>
      <c r="D1706">
        <v>10826273000</v>
      </c>
    </row>
    <row r="1707" spans="1:4" x14ac:dyDescent="0.55000000000000004">
      <c r="A1707" t="s">
        <v>33</v>
      </c>
      <c r="B1707" t="s">
        <v>5</v>
      </c>
      <c r="C1707">
        <v>2055</v>
      </c>
      <c r="D1707">
        <v>10271778000</v>
      </c>
    </row>
    <row r="1708" spans="1:4" x14ac:dyDescent="0.55000000000000004">
      <c r="A1708" t="s">
        <v>33</v>
      </c>
      <c r="B1708" t="s">
        <v>5</v>
      </c>
      <c r="C1708">
        <v>2056</v>
      </c>
      <c r="D1708">
        <v>9741962000</v>
      </c>
    </row>
    <row r="1709" spans="1:4" x14ac:dyDescent="0.55000000000000004">
      <c r="A1709" t="s">
        <v>33</v>
      </c>
      <c r="B1709" t="s">
        <v>5</v>
      </c>
      <c r="C1709">
        <v>2057</v>
      </c>
      <c r="D1709">
        <v>9236081000</v>
      </c>
    </row>
    <row r="1710" spans="1:4" x14ac:dyDescent="0.55000000000000004">
      <c r="A1710" t="s">
        <v>33</v>
      </c>
      <c r="B1710" t="s">
        <v>5</v>
      </c>
      <c r="C1710">
        <v>2058</v>
      </c>
      <c r="D1710">
        <v>8753372000</v>
      </c>
    </row>
    <row r="1711" spans="1:4" x14ac:dyDescent="0.55000000000000004">
      <c r="A1711" t="s">
        <v>33</v>
      </c>
      <c r="B1711" t="s">
        <v>5</v>
      </c>
      <c r="C1711">
        <v>2059</v>
      </c>
      <c r="D1711">
        <v>8293065000</v>
      </c>
    </row>
    <row r="1712" spans="1:4" x14ac:dyDescent="0.55000000000000004">
      <c r="A1712" t="s">
        <v>33</v>
      </c>
      <c r="B1712" t="s">
        <v>5</v>
      </c>
      <c r="C1712">
        <v>2060</v>
      </c>
      <c r="D1712">
        <v>7854384000</v>
      </c>
    </row>
    <row r="1713" spans="1:4" x14ac:dyDescent="0.55000000000000004">
      <c r="A1713" t="s">
        <v>33</v>
      </c>
      <c r="B1713" t="s">
        <v>5</v>
      </c>
      <c r="C1713">
        <v>2061</v>
      </c>
      <c r="D1713">
        <v>7436551000</v>
      </c>
    </row>
    <row r="1714" spans="1:4" x14ac:dyDescent="0.55000000000000004">
      <c r="A1714" t="s">
        <v>33</v>
      </c>
      <c r="B1714" t="s">
        <v>5</v>
      </c>
      <c r="C1714">
        <v>2062</v>
      </c>
      <c r="D1714">
        <v>7038793000</v>
      </c>
    </row>
    <row r="1715" spans="1:4" x14ac:dyDescent="0.55000000000000004">
      <c r="A1715" t="s">
        <v>33</v>
      </c>
      <c r="B1715" t="s">
        <v>5</v>
      </c>
      <c r="C1715">
        <v>2063</v>
      </c>
      <c r="D1715">
        <v>6660340700</v>
      </c>
    </row>
    <row r="1716" spans="1:4" x14ac:dyDescent="0.55000000000000004">
      <c r="A1716" t="s">
        <v>33</v>
      </c>
      <c r="B1716" t="s">
        <v>5</v>
      </c>
      <c r="C1716">
        <v>2064</v>
      </c>
      <c r="D1716">
        <v>6300437000</v>
      </c>
    </row>
    <row r="1717" spans="1:4" x14ac:dyDescent="0.55000000000000004">
      <c r="A1717" t="s">
        <v>33</v>
      </c>
      <c r="B1717" t="s">
        <v>5</v>
      </c>
      <c r="C1717">
        <v>2065</v>
      </c>
      <c r="D1717">
        <v>5958336000</v>
      </c>
    </row>
    <row r="1718" spans="1:4" x14ac:dyDescent="0.55000000000000004">
      <c r="A1718" t="s">
        <v>33</v>
      </c>
      <c r="B1718" t="s">
        <v>5</v>
      </c>
      <c r="C1718">
        <v>2066</v>
      </c>
      <c r="D1718">
        <v>5633305000</v>
      </c>
    </row>
    <row r="1719" spans="1:4" x14ac:dyDescent="0.55000000000000004">
      <c r="A1719" t="s">
        <v>33</v>
      </c>
      <c r="B1719" t="s">
        <v>5</v>
      </c>
      <c r="C1719">
        <v>2067</v>
      </c>
      <c r="D1719">
        <v>5324627000</v>
      </c>
    </row>
    <row r="1720" spans="1:4" x14ac:dyDescent="0.55000000000000004">
      <c r="A1720" t="s">
        <v>33</v>
      </c>
      <c r="B1720" t="s">
        <v>5</v>
      </c>
      <c r="C1720">
        <v>2068</v>
      </c>
      <c r="D1720">
        <v>5031602700</v>
      </c>
    </row>
    <row r="1721" spans="1:4" x14ac:dyDescent="0.55000000000000004">
      <c r="A1721" t="s">
        <v>33</v>
      </c>
      <c r="B1721" t="s">
        <v>5</v>
      </c>
      <c r="C1721">
        <v>2069</v>
      </c>
      <c r="D1721">
        <v>4753549300</v>
      </c>
    </row>
    <row r="1722" spans="1:4" x14ac:dyDescent="0.55000000000000004">
      <c r="A1722" t="s">
        <v>33</v>
      </c>
      <c r="B1722" t="s">
        <v>5</v>
      </c>
      <c r="C1722">
        <v>2070</v>
      </c>
      <c r="D1722">
        <v>4489805300</v>
      </c>
    </row>
    <row r="1723" spans="1:4" x14ac:dyDescent="0.55000000000000004">
      <c r="A1723" t="s">
        <v>33</v>
      </c>
      <c r="B1723" t="s">
        <v>5</v>
      </c>
      <c r="C1723">
        <v>2071</v>
      </c>
      <c r="D1723">
        <v>4239725000</v>
      </c>
    </row>
    <row r="1724" spans="1:4" x14ac:dyDescent="0.55000000000000004">
      <c r="A1724" t="s">
        <v>33</v>
      </c>
      <c r="B1724" t="s">
        <v>5</v>
      </c>
      <c r="C1724">
        <v>2072</v>
      </c>
      <c r="D1724">
        <v>4002688000</v>
      </c>
    </row>
    <row r="1725" spans="1:4" x14ac:dyDescent="0.55000000000000004">
      <c r="A1725" t="s">
        <v>33</v>
      </c>
      <c r="B1725" t="s">
        <v>5</v>
      </c>
      <c r="C1725">
        <v>2073</v>
      </c>
      <c r="D1725">
        <v>3778091000</v>
      </c>
    </row>
    <row r="1726" spans="1:4" x14ac:dyDescent="0.55000000000000004">
      <c r="A1726" t="s">
        <v>33</v>
      </c>
      <c r="B1726" t="s">
        <v>5</v>
      </c>
      <c r="C1726">
        <v>2074</v>
      </c>
      <c r="D1726">
        <v>3565350100</v>
      </c>
    </row>
    <row r="1727" spans="1:4" x14ac:dyDescent="0.55000000000000004">
      <c r="A1727" t="s">
        <v>33</v>
      </c>
      <c r="B1727" t="s">
        <v>5</v>
      </c>
      <c r="C1727">
        <v>2075</v>
      </c>
      <c r="D1727">
        <v>3363905800</v>
      </c>
    </row>
    <row r="1728" spans="1:4" x14ac:dyDescent="0.55000000000000004">
      <c r="A1728" t="s">
        <v>33</v>
      </c>
      <c r="B1728" t="s">
        <v>5</v>
      </c>
      <c r="C1728">
        <v>2076</v>
      </c>
      <c r="D1728">
        <v>3173217000</v>
      </c>
    </row>
    <row r="1729" spans="1:4" x14ac:dyDescent="0.55000000000000004">
      <c r="A1729" t="s">
        <v>33</v>
      </c>
      <c r="B1729" t="s">
        <v>5</v>
      </c>
      <c r="C1729">
        <v>2077</v>
      </c>
      <c r="D1729">
        <v>2992763100</v>
      </c>
    </row>
    <row r="1730" spans="1:4" x14ac:dyDescent="0.55000000000000004">
      <c r="A1730" t="s">
        <v>33</v>
      </c>
      <c r="B1730" t="s">
        <v>5</v>
      </c>
      <c r="C1730">
        <v>2078</v>
      </c>
      <c r="D1730">
        <v>2822045200</v>
      </c>
    </row>
    <row r="1731" spans="1:4" x14ac:dyDescent="0.55000000000000004">
      <c r="A1731" t="s">
        <v>33</v>
      </c>
      <c r="B1731" t="s">
        <v>5</v>
      </c>
      <c r="C1731">
        <v>2079</v>
      </c>
      <c r="D1731">
        <v>2660579800</v>
      </c>
    </row>
    <row r="1732" spans="1:4" x14ac:dyDescent="0.55000000000000004">
      <c r="A1732" t="s">
        <v>33</v>
      </c>
      <c r="B1732" t="s">
        <v>5</v>
      </c>
      <c r="C1732">
        <v>2080</v>
      </c>
      <c r="D1732">
        <v>2507911000</v>
      </c>
    </row>
    <row r="1733" spans="1:4" x14ac:dyDescent="0.55000000000000004">
      <c r="A1733" t="s">
        <v>33</v>
      </c>
      <c r="B1733" t="s">
        <v>5</v>
      </c>
      <c r="C1733">
        <v>2081</v>
      </c>
      <c r="D1733">
        <v>2363594000</v>
      </c>
    </row>
    <row r="1734" spans="1:4" x14ac:dyDescent="0.55000000000000004">
      <c r="A1734" t="s">
        <v>33</v>
      </c>
      <c r="B1734" t="s">
        <v>5</v>
      </c>
      <c r="C1734">
        <v>2082</v>
      </c>
      <c r="D1734">
        <v>2227209200</v>
      </c>
    </row>
    <row r="1735" spans="1:4" x14ac:dyDescent="0.55000000000000004">
      <c r="A1735" t="s">
        <v>33</v>
      </c>
      <c r="B1735" t="s">
        <v>5</v>
      </c>
      <c r="C1735">
        <v>2083</v>
      </c>
      <c r="D1735">
        <v>2098349000</v>
      </c>
    </row>
    <row r="1736" spans="1:4" x14ac:dyDescent="0.55000000000000004">
      <c r="A1736" t="s">
        <v>33</v>
      </c>
      <c r="B1736" t="s">
        <v>5</v>
      </c>
      <c r="C1736">
        <v>2084</v>
      </c>
      <c r="D1736">
        <v>1976630000</v>
      </c>
    </row>
    <row r="1737" spans="1:4" x14ac:dyDescent="0.55000000000000004">
      <c r="A1737" t="s">
        <v>33</v>
      </c>
      <c r="B1737" t="s">
        <v>5</v>
      </c>
      <c r="C1737">
        <v>2085</v>
      </c>
      <c r="D1737">
        <v>1861682000</v>
      </c>
    </row>
    <row r="1738" spans="1:4" x14ac:dyDescent="0.55000000000000004">
      <c r="A1738" t="s">
        <v>33</v>
      </c>
      <c r="B1738" t="s">
        <v>5</v>
      </c>
      <c r="C1738">
        <v>2086</v>
      </c>
      <c r="D1738">
        <v>1753152000</v>
      </c>
    </row>
    <row r="1739" spans="1:4" x14ac:dyDescent="0.55000000000000004">
      <c r="A1739" t="s">
        <v>33</v>
      </c>
      <c r="B1739" t="s">
        <v>5</v>
      </c>
      <c r="C1739">
        <v>2087</v>
      </c>
      <c r="D1739">
        <v>1650705000</v>
      </c>
    </row>
    <row r="1740" spans="1:4" x14ac:dyDescent="0.55000000000000004">
      <c r="A1740" t="s">
        <v>33</v>
      </c>
      <c r="B1740" t="s">
        <v>5</v>
      </c>
      <c r="C1740">
        <v>2088</v>
      </c>
      <c r="D1740">
        <v>1554019000</v>
      </c>
    </row>
    <row r="1741" spans="1:4" x14ac:dyDescent="0.55000000000000004">
      <c r="A1741" t="s">
        <v>33</v>
      </c>
      <c r="B1741" t="s">
        <v>5</v>
      </c>
      <c r="C1741">
        <v>2089</v>
      </c>
      <c r="D1741">
        <v>1462790900</v>
      </c>
    </row>
    <row r="1742" spans="1:4" x14ac:dyDescent="0.55000000000000004">
      <c r="A1742" t="s">
        <v>33</v>
      </c>
      <c r="B1742" t="s">
        <v>5</v>
      </c>
      <c r="C1742">
        <v>2090</v>
      </c>
      <c r="D1742">
        <v>1376728000</v>
      </c>
    </row>
    <row r="1743" spans="1:4" x14ac:dyDescent="0.55000000000000004">
      <c r="A1743" t="s">
        <v>33</v>
      </c>
      <c r="B1743" t="s">
        <v>5</v>
      </c>
      <c r="C1743">
        <v>2091</v>
      </c>
      <c r="D1743">
        <v>1295554000</v>
      </c>
    </row>
    <row r="1744" spans="1:4" x14ac:dyDescent="0.55000000000000004">
      <c r="A1744" t="s">
        <v>33</v>
      </c>
      <c r="B1744" t="s">
        <v>5</v>
      </c>
      <c r="C1744">
        <v>2092</v>
      </c>
      <c r="D1744">
        <v>1219006000</v>
      </c>
    </row>
    <row r="1745" spans="1:4" x14ac:dyDescent="0.55000000000000004">
      <c r="A1745" t="s">
        <v>33</v>
      </c>
      <c r="B1745" t="s">
        <v>5</v>
      </c>
      <c r="C1745">
        <v>2093</v>
      </c>
      <c r="D1745">
        <v>1146832900</v>
      </c>
    </row>
    <row r="1746" spans="1:4" x14ac:dyDescent="0.55000000000000004">
      <c r="A1746" t="s">
        <v>33</v>
      </c>
      <c r="B1746" t="s">
        <v>5</v>
      </c>
      <c r="C1746">
        <v>2094</v>
      </c>
      <c r="D1746">
        <v>1078798100</v>
      </c>
    </row>
    <row r="1747" spans="1:4" x14ac:dyDescent="0.55000000000000004">
      <c r="A1747" t="s">
        <v>33</v>
      </c>
      <c r="B1747" t="s">
        <v>5</v>
      </c>
      <c r="C1747">
        <v>2095</v>
      </c>
      <c r="D1747">
        <v>1014673900</v>
      </c>
    </row>
    <row r="1748" spans="1:4" x14ac:dyDescent="0.55000000000000004">
      <c r="A1748" t="s">
        <v>33</v>
      </c>
      <c r="B1748" t="s">
        <v>5</v>
      </c>
      <c r="C1748">
        <v>2096</v>
      </c>
      <c r="D1748">
        <v>954247000</v>
      </c>
    </row>
    <row r="1749" spans="1:4" x14ac:dyDescent="0.55000000000000004">
      <c r="A1749" t="s">
        <v>33</v>
      </c>
      <c r="B1749" t="s">
        <v>5</v>
      </c>
      <c r="C1749">
        <v>2097</v>
      </c>
      <c r="D1749">
        <v>897313000</v>
      </c>
    </row>
    <row r="1750" spans="1:4" x14ac:dyDescent="0.55000000000000004">
      <c r="A1750" t="s">
        <v>33</v>
      </c>
      <c r="B1750" t="s">
        <v>5</v>
      </c>
      <c r="C1750">
        <v>2098</v>
      </c>
      <c r="D1750">
        <v>843678000</v>
      </c>
    </row>
    <row r="1751" spans="1:4" x14ac:dyDescent="0.55000000000000004">
      <c r="A1751" t="s">
        <v>33</v>
      </c>
      <c r="B1751" t="s">
        <v>5</v>
      </c>
      <c r="C1751">
        <v>2099</v>
      </c>
      <c r="D1751">
        <v>793160000</v>
      </c>
    </row>
    <row r="1752" spans="1:4" x14ac:dyDescent="0.55000000000000004">
      <c r="A1752" t="s">
        <v>33</v>
      </c>
      <c r="B1752" t="s">
        <v>5</v>
      </c>
      <c r="C1752">
        <v>2100</v>
      </c>
      <c r="D1752">
        <v>745585000</v>
      </c>
    </row>
    <row r="1753" spans="1:4" x14ac:dyDescent="0.55000000000000004">
      <c r="A1753" t="s">
        <v>34</v>
      </c>
      <c r="B1753" t="s">
        <v>5</v>
      </c>
      <c r="C1753">
        <v>2017</v>
      </c>
      <c r="D1753">
        <v>41193000000</v>
      </c>
    </row>
    <row r="1754" spans="1:4" x14ac:dyDescent="0.55000000000000004">
      <c r="A1754" t="s">
        <v>34</v>
      </c>
      <c r="B1754" t="s">
        <v>5</v>
      </c>
      <c r="C1754">
        <v>2018</v>
      </c>
      <c r="D1754">
        <v>41270650000</v>
      </c>
    </row>
    <row r="1755" spans="1:4" x14ac:dyDescent="0.55000000000000004">
      <c r="A1755" t="s">
        <v>34</v>
      </c>
      <c r="B1755" t="s">
        <v>5</v>
      </c>
      <c r="C1755">
        <v>2019</v>
      </c>
      <c r="D1755">
        <v>41134817000</v>
      </c>
    </row>
    <row r="1756" spans="1:4" x14ac:dyDescent="0.55000000000000004">
      <c r="A1756" t="s">
        <v>34</v>
      </c>
      <c r="B1756" t="s">
        <v>5</v>
      </c>
      <c r="C1756">
        <v>2020</v>
      </c>
      <c r="D1756">
        <v>40815070000</v>
      </c>
    </row>
    <row r="1757" spans="1:4" x14ac:dyDescent="0.55000000000000004">
      <c r="A1757" t="s">
        <v>34</v>
      </c>
      <c r="B1757" t="s">
        <v>5</v>
      </c>
      <c r="C1757">
        <v>2021</v>
      </c>
      <c r="D1757">
        <v>40337875000</v>
      </c>
    </row>
    <row r="1758" spans="1:4" x14ac:dyDescent="0.55000000000000004">
      <c r="A1758" t="s">
        <v>34</v>
      </c>
      <c r="B1758" t="s">
        <v>5</v>
      </c>
      <c r="C1758">
        <v>2022</v>
      </c>
      <c r="D1758">
        <v>39726880000</v>
      </c>
    </row>
    <row r="1759" spans="1:4" x14ac:dyDescent="0.55000000000000004">
      <c r="A1759" t="s">
        <v>34</v>
      </c>
      <c r="B1759" t="s">
        <v>5</v>
      </c>
      <c r="C1759">
        <v>2023</v>
      </c>
      <c r="D1759">
        <v>39003200000</v>
      </c>
    </row>
    <row r="1760" spans="1:4" x14ac:dyDescent="0.55000000000000004">
      <c r="A1760" t="s">
        <v>34</v>
      </c>
      <c r="B1760" t="s">
        <v>5</v>
      </c>
      <c r="C1760">
        <v>2024</v>
      </c>
      <c r="D1760">
        <v>38185644000</v>
      </c>
    </row>
    <row r="1761" spans="1:4" x14ac:dyDescent="0.55000000000000004">
      <c r="A1761" t="s">
        <v>34</v>
      </c>
      <c r="B1761" t="s">
        <v>5</v>
      </c>
      <c r="C1761">
        <v>2025</v>
      </c>
      <c r="D1761">
        <v>37290940000</v>
      </c>
    </row>
    <row r="1762" spans="1:4" x14ac:dyDescent="0.55000000000000004">
      <c r="A1762" t="s">
        <v>34</v>
      </c>
      <c r="B1762" t="s">
        <v>5</v>
      </c>
      <c r="C1762">
        <v>2026</v>
      </c>
      <c r="D1762">
        <v>36333933000</v>
      </c>
    </row>
    <row r="1763" spans="1:4" x14ac:dyDescent="0.55000000000000004">
      <c r="A1763" t="s">
        <v>34</v>
      </c>
      <c r="B1763" t="s">
        <v>5</v>
      </c>
      <c r="C1763">
        <v>2027</v>
      </c>
      <c r="D1763">
        <v>35327750000</v>
      </c>
    </row>
    <row r="1764" spans="1:4" x14ac:dyDescent="0.55000000000000004">
      <c r="A1764" t="s">
        <v>34</v>
      </c>
      <c r="B1764" t="s">
        <v>5</v>
      </c>
      <c r="C1764">
        <v>2028</v>
      </c>
      <c r="D1764">
        <v>34284003000</v>
      </c>
    </row>
    <row r="1765" spans="1:4" x14ac:dyDescent="0.55000000000000004">
      <c r="A1765" t="s">
        <v>34</v>
      </c>
      <c r="B1765" t="s">
        <v>5</v>
      </c>
      <c r="C1765">
        <v>2029</v>
      </c>
      <c r="D1765">
        <v>33212914000</v>
      </c>
    </row>
    <row r="1766" spans="1:4" x14ac:dyDescent="0.55000000000000004">
      <c r="A1766" t="s">
        <v>34</v>
      </c>
      <c r="B1766" t="s">
        <v>5</v>
      </c>
      <c r="C1766">
        <v>2030</v>
      </c>
      <c r="D1766">
        <v>32123440000</v>
      </c>
    </row>
    <row r="1767" spans="1:4" x14ac:dyDescent="0.55000000000000004">
      <c r="A1767" t="s">
        <v>34</v>
      </c>
      <c r="B1767" t="s">
        <v>5</v>
      </c>
      <c r="C1767">
        <v>2031</v>
      </c>
      <c r="D1767">
        <v>31023432000</v>
      </c>
    </row>
    <row r="1768" spans="1:4" x14ac:dyDescent="0.55000000000000004">
      <c r="A1768" t="s">
        <v>34</v>
      </c>
      <c r="B1768" t="s">
        <v>5</v>
      </c>
      <c r="C1768">
        <v>2032</v>
      </c>
      <c r="D1768">
        <v>29919726000</v>
      </c>
    </row>
    <row r="1769" spans="1:4" x14ac:dyDescent="0.55000000000000004">
      <c r="A1769" t="s">
        <v>34</v>
      </c>
      <c r="B1769" t="s">
        <v>5</v>
      </c>
      <c r="C1769">
        <v>2033</v>
      </c>
      <c r="D1769">
        <v>28818250000</v>
      </c>
    </row>
    <row r="1770" spans="1:4" x14ac:dyDescent="0.55000000000000004">
      <c r="A1770" t="s">
        <v>34</v>
      </c>
      <c r="B1770" t="s">
        <v>5</v>
      </c>
      <c r="C1770">
        <v>2034</v>
      </c>
      <c r="D1770">
        <v>27724118000</v>
      </c>
    </row>
    <row r="1771" spans="1:4" x14ac:dyDescent="0.55000000000000004">
      <c r="A1771" t="s">
        <v>34</v>
      </c>
      <c r="B1771" t="s">
        <v>5</v>
      </c>
      <c r="C1771">
        <v>2035</v>
      </c>
      <c r="D1771">
        <v>26641717000</v>
      </c>
    </row>
    <row r="1772" spans="1:4" x14ac:dyDescent="0.55000000000000004">
      <c r="A1772" t="s">
        <v>34</v>
      </c>
      <c r="B1772" t="s">
        <v>5</v>
      </c>
      <c r="C1772">
        <v>2036</v>
      </c>
      <c r="D1772">
        <v>25574785000</v>
      </c>
    </row>
    <row r="1773" spans="1:4" x14ac:dyDescent="0.55000000000000004">
      <c r="A1773" t="s">
        <v>34</v>
      </c>
      <c r="B1773" t="s">
        <v>5</v>
      </c>
      <c r="C1773">
        <v>2037</v>
      </c>
      <c r="D1773">
        <v>24526473000</v>
      </c>
    </row>
    <row r="1774" spans="1:4" x14ac:dyDescent="0.55000000000000004">
      <c r="A1774" t="s">
        <v>34</v>
      </c>
      <c r="B1774" t="s">
        <v>5</v>
      </c>
      <c r="C1774">
        <v>2038</v>
      </c>
      <c r="D1774">
        <v>23499418000</v>
      </c>
    </row>
    <row r="1775" spans="1:4" x14ac:dyDescent="0.55000000000000004">
      <c r="A1775" t="s">
        <v>34</v>
      </c>
      <c r="B1775" t="s">
        <v>5</v>
      </c>
      <c r="C1775">
        <v>2039</v>
      </c>
      <c r="D1775">
        <v>22495795000</v>
      </c>
    </row>
    <row r="1776" spans="1:4" x14ac:dyDescent="0.55000000000000004">
      <c r="A1776" t="s">
        <v>34</v>
      </c>
      <c r="B1776" t="s">
        <v>5</v>
      </c>
      <c r="C1776">
        <v>2040</v>
      </c>
      <c r="D1776">
        <v>21517367000</v>
      </c>
    </row>
    <row r="1777" spans="1:4" x14ac:dyDescent="0.55000000000000004">
      <c r="A1777" t="s">
        <v>34</v>
      </c>
      <c r="B1777" t="s">
        <v>5</v>
      </c>
      <c r="C1777">
        <v>2041</v>
      </c>
      <c r="D1777">
        <v>20565537000</v>
      </c>
    </row>
    <row r="1778" spans="1:4" x14ac:dyDescent="0.55000000000000004">
      <c r="A1778" t="s">
        <v>34</v>
      </c>
      <c r="B1778" t="s">
        <v>5</v>
      </c>
      <c r="C1778">
        <v>2042</v>
      </c>
      <c r="D1778">
        <v>19641383000</v>
      </c>
    </row>
    <row r="1779" spans="1:4" x14ac:dyDescent="0.55000000000000004">
      <c r="A1779" t="s">
        <v>34</v>
      </c>
      <c r="B1779" t="s">
        <v>5</v>
      </c>
      <c r="C1779">
        <v>2043</v>
      </c>
      <c r="D1779">
        <v>18745709000</v>
      </c>
    </row>
    <row r="1780" spans="1:4" x14ac:dyDescent="0.55000000000000004">
      <c r="A1780" t="s">
        <v>34</v>
      </c>
      <c r="B1780" t="s">
        <v>5</v>
      </c>
      <c r="C1780">
        <v>2044</v>
      </c>
      <c r="D1780">
        <v>17879063000</v>
      </c>
    </row>
    <row r="1781" spans="1:4" x14ac:dyDescent="0.55000000000000004">
      <c r="A1781" t="s">
        <v>34</v>
      </c>
      <c r="B1781" t="s">
        <v>5</v>
      </c>
      <c r="C1781">
        <v>2045</v>
      </c>
      <c r="D1781">
        <v>17041779000</v>
      </c>
    </row>
    <row r="1782" spans="1:4" x14ac:dyDescent="0.55000000000000004">
      <c r="A1782" t="s">
        <v>34</v>
      </c>
      <c r="B1782" t="s">
        <v>5</v>
      </c>
      <c r="C1782">
        <v>2046</v>
      </c>
      <c r="D1782">
        <v>16233999000</v>
      </c>
    </row>
    <row r="1783" spans="1:4" x14ac:dyDescent="0.55000000000000004">
      <c r="A1783" t="s">
        <v>34</v>
      </c>
      <c r="B1783" t="s">
        <v>5</v>
      </c>
      <c r="C1783">
        <v>2047</v>
      </c>
      <c r="D1783">
        <v>15455706000</v>
      </c>
    </row>
    <row r="1784" spans="1:4" x14ac:dyDescent="0.55000000000000004">
      <c r="A1784" t="s">
        <v>34</v>
      </c>
      <c r="B1784" t="s">
        <v>5</v>
      </c>
      <c r="C1784">
        <v>2048</v>
      </c>
      <c r="D1784">
        <v>14706736000</v>
      </c>
    </row>
    <row r="1785" spans="1:4" x14ac:dyDescent="0.55000000000000004">
      <c r="A1785" t="s">
        <v>34</v>
      </c>
      <c r="B1785" t="s">
        <v>5</v>
      </c>
      <c r="C1785">
        <v>2049</v>
      </c>
      <c r="D1785">
        <v>13986803000</v>
      </c>
    </row>
    <row r="1786" spans="1:4" x14ac:dyDescent="0.55000000000000004">
      <c r="A1786" t="s">
        <v>34</v>
      </c>
      <c r="B1786" t="s">
        <v>5</v>
      </c>
      <c r="C1786">
        <v>2050</v>
      </c>
      <c r="D1786">
        <v>13295518000</v>
      </c>
    </row>
    <row r="1787" spans="1:4" x14ac:dyDescent="0.55000000000000004">
      <c r="A1787" t="s">
        <v>34</v>
      </c>
      <c r="B1787" t="s">
        <v>5</v>
      </c>
      <c r="C1787">
        <v>2051</v>
      </c>
      <c r="D1787">
        <v>12632403000</v>
      </c>
    </row>
    <row r="1788" spans="1:4" x14ac:dyDescent="0.55000000000000004">
      <c r="A1788" t="s">
        <v>34</v>
      </c>
      <c r="B1788" t="s">
        <v>5</v>
      </c>
      <c r="C1788">
        <v>2052</v>
      </c>
      <c r="D1788">
        <v>11996909000</v>
      </c>
    </row>
    <row r="1789" spans="1:4" x14ac:dyDescent="0.55000000000000004">
      <c r="A1789" t="s">
        <v>34</v>
      </c>
      <c r="B1789" t="s">
        <v>5</v>
      </c>
      <c r="C1789">
        <v>2053</v>
      </c>
      <c r="D1789">
        <v>11388419000</v>
      </c>
    </row>
    <row r="1790" spans="1:4" x14ac:dyDescent="0.55000000000000004">
      <c r="A1790" t="s">
        <v>34</v>
      </c>
      <c r="B1790" t="s">
        <v>5</v>
      </c>
      <c r="C1790">
        <v>2054</v>
      </c>
      <c r="D1790">
        <v>10806274000</v>
      </c>
    </row>
    <row r="1791" spans="1:4" x14ac:dyDescent="0.55000000000000004">
      <c r="A1791" t="s">
        <v>34</v>
      </c>
      <c r="B1791" t="s">
        <v>5</v>
      </c>
      <c r="C1791">
        <v>2055</v>
      </c>
      <c r="D1791">
        <v>10249771000</v>
      </c>
    </row>
    <row r="1792" spans="1:4" x14ac:dyDescent="0.55000000000000004">
      <c r="A1792" t="s">
        <v>34</v>
      </c>
      <c r="B1792" t="s">
        <v>5</v>
      </c>
      <c r="C1792">
        <v>2056</v>
      </c>
      <c r="D1792">
        <v>9718177000</v>
      </c>
    </row>
    <row r="1793" spans="1:4" x14ac:dyDescent="0.55000000000000004">
      <c r="A1793" t="s">
        <v>34</v>
      </c>
      <c r="B1793" t="s">
        <v>5</v>
      </c>
      <c r="C1793">
        <v>2057</v>
      </c>
      <c r="D1793">
        <v>9210734000</v>
      </c>
    </row>
    <row r="1794" spans="1:4" x14ac:dyDescent="0.55000000000000004">
      <c r="A1794" t="s">
        <v>34</v>
      </c>
      <c r="B1794" t="s">
        <v>5</v>
      </c>
      <c r="C1794">
        <v>2058</v>
      </c>
      <c r="D1794">
        <v>8726669000</v>
      </c>
    </row>
    <row r="1795" spans="1:4" x14ac:dyDescent="0.55000000000000004">
      <c r="A1795" t="s">
        <v>34</v>
      </c>
      <c r="B1795" t="s">
        <v>5</v>
      </c>
      <c r="C1795">
        <v>2059</v>
      </c>
      <c r="D1795">
        <v>8265198600</v>
      </c>
    </row>
    <row r="1796" spans="1:4" x14ac:dyDescent="0.55000000000000004">
      <c r="A1796" t="s">
        <v>34</v>
      </c>
      <c r="B1796" t="s">
        <v>5</v>
      </c>
      <c r="C1796">
        <v>2060</v>
      </c>
      <c r="D1796">
        <v>7825536000</v>
      </c>
    </row>
    <row r="1797" spans="1:4" x14ac:dyDescent="0.55000000000000004">
      <c r="A1797" t="s">
        <v>34</v>
      </c>
      <c r="B1797" t="s">
        <v>5</v>
      </c>
      <c r="C1797">
        <v>2061</v>
      </c>
      <c r="D1797">
        <v>7406891000</v>
      </c>
    </row>
    <row r="1798" spans="1:4" x14ac:dyDescent="0.55000000000000004">
      <c r="A1798" t="s">
        <v>34</v>
      </c>
      <c r="B1798" t="s">
        <v>5</v>
      </c>
      <c r="C1798">
        <v>2062</v>
      </c>
      <c r="D1798">
        <v>7008478000</v>
      </c>
    </row>
    <row r="1799" spans="1:4" x14ac:dyDescent="0.55000000000000004">
      <c r="A1799" t="s">
        <v>34</v>
      </c>
      <c r="B1799" t="s">
        <v>5</v>
      </c>
      <c r="C1799">
        <v>2063</v>
      </c>
      <c r="D1799">
        <v>6629517300</v>
      </c>
    </row>
    <row r="1800" spans="1:4" x14ac:dyDescent="0.55000000000000004">
      <c r="A1800" t="s">
        <v>34</v>
      </c>
      <c r="B1800" t="s">
        <v>5</v>
      </c>
      <c r="C1800">
        <v>2064</v>
      </c>
      <c r="D1800">
        <v>6269241000</v>
      </c>
    </row>
    <row r="1801" spans="1:4" x14ac:dyDescent="0.55000000000000004">
      <c r="A1801" t="s">
        <v>34</v>
      </c>
      <c r="B1801" t="s">
        <v>5</v>
      </c>
      <c r="C1801">
        <v>2065</v>
      </c>
      <c r="D1801">
        <v>5926893000</v>
      </c>
    </row>
    <row r="1802" spans="1:4" x14ac:dyDescent="0.55000000000000004">
      <c r="A1802" t="s">
        <v>34</v>
      </c>
      <c r="B1802" t="s">
        <v>5</v>
      </c>
      <c r="C1802">
        <v>2066</v>
      </c>
      <c r="D1802">
        <v>5601729000</v>
      </c>
    </row>
    <row r="1803" spans="1:4" x14ac:dyDescent="0.55000000000000004">
      <c r="A1803" t="s">
        <v>34</v>
      </c>
      <c r="B1803" t="s">
        <v>5</v>
      </c>
      <c r="C1803">
        <v>2067</v>
      </c>
      <c r="D1803">
        <v>5293023000</v>
      </c>
    </row>
    <row r="1804" spans="1:4" x14ac:dyDescent="0.55000000000000004">
      <c r="A1804" t="s">
        <v>34</v>
      </c>
      <c r="B1804" t="s">
        <v>5</v>
      </c>
      <c r="C1804">
        <v>2068</v>
      </c>
      <c r="D1804">
        <v>5000066000</v>
      </c>
    </row>
    <row r="1805" spans="1:4" x14ac:dyDescent="0.55000000000000004">
      <c r="A1805" t="s">
        <v>34</v>
      </c>
      <c r="B1805" t="s">
        <v>5</v>
      </c>
      <c r="C1805">
        <v>2069</v>
      </c>
      <c r="D1805">
        <v>4722167000</v>
      </c>
    </row>
    <row r="1806" spans="1:4" x14ac:dyDescent="0.55000000000000004">
      <c r="A1806" t="s">
        <v>34</v>
      </c>
      <c r="B1806" t="s">
        <v>5</v>
      </c>
      <c r="C1806">
        <v>2070</v>
      </c>
      <c r="D1806">
        <v>4458654700</v>
      </c>
    </row>
    <row r="1807" spans="1:4" x14ac:dyDescent="0.55000000000000004">
      <c r="A1807" t="s">
        <v>34</v>
      </c>
      <c r="B1807" t="s">
        <v>5</v>
      </c>
      <c r="C1807">
        <v>2071</v>
      </c>
      <c r="D1807">
        <v>4208879000</v>
      </c>
    </row>
    <row r="1808" spans="1:4" x14ac:dyDescent="0.55000000000000004">
      <c r="A1808" t="s">
        <v>34</v>
      </c>
      <c r="B1808" t="s">
        <v>5</v>
      </c>
      <c r="C1808">
        <v>2072</v>
      </c>
      <c r="D1808">
        <v>3972208000</v>
      </c>
    </row>
    <row r="1809" spans="1:4" x14ac:dyDescent="0.55000000000000004">
      <c r="A1809" t="s">
        <v>34</v>
      </c>
      <c r="B1809" t="s">
        <v>5</v>
      </c>
      <c r="C1809">
        <v>2073</v>
      </c>
      <c r="D1809">
        <v>3748033000</v>
      </c>
    </row>
    <row r="1810" spans="1:4" x14ac:dyDescent="0.55000000000000004">
      <c r="A1810" t="s">
        <v>34</v>
      </c>
      <c r="B1810" t="s">
        <v>5</v>
      </c>
      <c r="C1810">
        <v>2074</v>
      </c>
      <c r="D1810">
        <v>3535764000</v>
      </c>
    </row>
    <row r="1811" spans="1:4" x14ac:dyDescent="0.55000000000000004">
      <c r="A1811" t="s">
        <v>34</v>
      </c>
      <c r="B1811" t="s">
        <v>5</v>
      </c>
      <c r="C1811">
        <v>2075</v>
      </c>
      <c r="D1811">
        <v>3334835000</v>
      </c>
    </row>
    <row r="1812" spans="1:4" x14ac:dyDescent="0.55000000000000004">
      <c r="A1812" t="s">
        <v>34</v>
      </c>
      <c r="B1812" t="s">
        <v>5</v>
      </c>
      <c r="C1812">
        <v>2076</v>
      </c>
      <c r="D1812">
        <v>3144697900</v>
      </c>
    </row>
    <row r="1813" spans="1:4" x14ac:dyDescent="0.55000000000000004">
      <c r="A1813" t="s">
        <v>34</v>
      </c>
      <c r="B1813" t="s">
        <v>5</v>
      </c>
      <c r="C1813">
        <v>2077</v>
      </c>
      <c r="D1813">
        <v>2964829000</v>
      </c>
    </row>
    <row r="1814" spans="1:4" x14ac:dyDescent="0.55000000000000004">
      <c r="A1814" t="s">
        <v>34</v>
      </c>
      <c r="B1814" t="s">
        <v>5</v>
      </c>
      <c r="C1814">
        <v>2078</v>
      </c>
      <c r="D1814">
        <v>2794723000</v>
      </c>
    </row>
    <row r="1815" spans="1:4" x14ac:dyDescent="0.55000000000000004">
      <c r="A1815" t="s">
        <v>34</v>
      </c>
      <c r="B1815" t="s">
        <v>5</v>
      </c>
      <c r="C1815">
        <v>2079</v>
      </c>
      <c r="D1815">
        <v>2633893000</v>
      </c>
    </row>
    <row r="1816" spans="1:4" x14ac:dyDescent="0.55000000000000004">
      <c r="A1816" t="s">
        <v>34</v>
      </c>
      <c r="B1816" t="s">
        <v>5</v>
      </c>
      <c r="C1816">
        <v>2080</v>
      </c>
      <c r="D1816">
        <v>2481877000</v>
      </c>
    </row>
    <row r="1817" spans="1:4" x14ac:dyDescent="0.55000000000000004">
      <c r="A1817" t="s">
        <v>34</v>
      </c>
      <c r="B1817" t="s">
        <v>5</v>
      </c>
      <c r="C1817">
        <v>2081</v>
      </c>
      <c r="D1817">
        <v>2338229000</v>
      </c>
    </row>
    <row r="1818" spans="1:4" x14ac:dyDescent="0.55000000000000004">
      <c r="A1818" t="s">
        <v>34</v>
      </c>
      <c r="B1818" t="s">
        <v>5</v>
      </c>
      <c r="C1818">
        <v>2082</v>
      </c>
      <c r="D1818">
        <v>2202522000</v>
      </c>
    </row>
    <row r="1819" spans="1:4" x14ac:dyDescent="0.55000000000000004">
      <c r="A1819" t="s">
        <v>34</v>
      </c>
      <c r="B1819" t="s">
        <v>5</v>
      </c>
      <c r="C1819">
        <v>2083</v>
      </c>
      <c r="D1819">
        <v>2074350100</v>
      </c>
    </row>
    <row r="1820" spans="1:4" x14ac:dyDescent="0.55000000000000004">
      <c r="A1820" t="s">
        <v>34</v>
      </c>
      <c r="B1820" t="s">
        <v>5</v>
      </c>
      <c r="C1820">
        <v>2084</v>
      </c>
      <c r="D1820">
        <v>1953323000</v>
      </c>
    </row>
    <row r="1821" spans="1:4" x14ac:dyDescent="0.55000000000000004">
      <c r="A1821" t="s">
        <v>34</v>
      </c>
      <c r="B1821" t="s">
        <v>5</v>
      </c>
      <c r="C1821">
        <v>2085</v>
      </c>
      <c r="D1821">
        <v>1839069000</v>
      </c>
    </row>
    <row r="1822" spans="1:4" x14ac:dyDescent="0.55000000000000004">
      <c r="A1822" t="s">
        <v>34</v>
      </c>
      <c r="B1822" t="s">
        <v>5</v>
      </c>
      <c r="C1822">
        <v>2086</v>
      </c>
      <c r="D1822">
        <v>1731233900</v>
      </c>
    </row>
    <row r="1823" spans="1:4" x14ac:dyDescent="0.55000000000000004">
      <c r="A1823" t="s">
        <v>34</v>
      </c>
      <c r="B1823" t="s">
        <v>5</v>
      </c>
      <c r="C1823">
        <v>2087</v>
      </c>
      <c r="D1823">
        <v>1629478000</v>
      </c>
    </row>
    <row r="1824" spans="1:4" x14ac:dyDescent="0.55000000000000004">
      <c r="A1824" t="s">
        <v>34</v>
      </c>
      <c r="B1824" t="s">
        <v>5</v>
      </c>
      <c r="C1824">
        <v>2088</v>
      </c>
      <c r="D1824">
        <v>1533481000</v>
      </c>
    </row>
    <row r="1825" spans="1:4" x14ac:dyDescent="0.55000000000000004">
      <c r="A1825" t="s">
        <v>34</v>
      </c>
      <c r="B1825" t="s">
        <v>5</v>
      </c>
      <c r="C1825">
        <v>2089</v>
      </c>
      <c r="D1825">
        <v>1442934000</v>
      </c>
    </row>
    <row r="1826" spans="1:4" x14ac:dyDescent="0.55000000000000004">
      <c r="A1826" t="s">
        <v>34</v>
      </c>
      <c r="B1826" t="s">
        <v>5</v>
      </c>
      <c r="C1826">
        <v>2090</v>
      </c>
      <c r="D1826">
        <v>1357545000</v>
      </c>
    </row>
    <row r="1827" spans="1:4" x14ac:dyDescent="0.55000000000000004">
      <c r="A1827" t="s">
        <v>34</v>
      </c>
      <c r="B1827" t="s">
        <v>5</v>
      </c>
      <c r="C1827">
        <v>2091</v>
      </c>
      <c r="D1827">
        <v>1277035900</v>
      </c>
    </row>
    <row r="1828" spans="1:4" x14ac:dyDescent="0.55000000000000004">
      <c r="A1828" t="s">
        <v>34</v>
      </c>
      <c r="B1828" t="s">
        <v>5</v>
      </c>
      <c r="C1828">
        <v>2092</v>
      </c>
      <c r="D1828">
        <v>1201143000</v>
      </c>
    </row>
    <row r="1829" spans="1:4" x14ac:dyDescent="0.55000000000000004">
      <c r="A1829" t="s">
        <v>34</v>
      </c>
      <c r="B1829" t="s">
        <v>5</v>
      </c>
      <c r="C1829">
        <v>2093</v>
      </c>
      <c r="D1829">
        <v>1129614000</v>
      </c>
    </row>
    <row r="1830" spans="1:4" x14ac:dyDescent="0.55000000000000004">
      <c r="A1830" t="s">
        <v>34</v>
      </c>
      <c r="B1830" t="s">
        <v>5</v>
      </c>
      <c r="C1830">
        <v>2094</v>
      </c>
      <c r="D1830">
        <v>1062210000</v>
      </c>
    </row>
    <row r="1831" spans="1:4" x14ac:dyDescent="0.55000000000000004">
      <c r="A1831" t="s">
        <v>34</v>
      </c>
      <c r="B1831" t="s">
        <v>5</v>
      </c>
      <c r="C1831">
        <v>2095</v>
      </c>
      <c r="D1831">
        <v>998704000</v>
      </c>
    </row>
    <row r="1832" spans="1:4" x14ac:dyDescent="0.55000000000000004">
      <c r="A1832" t="s">
        <v>34</v>
      </c>
      <c r="B1832" t="s">
        <v>5</v>
      </c>
      <c r="C1832">
        <v>2096</v>
      </c>
      <c r="D1832">
        <v>938882000</v>
      </c>
    </row>
    <row r="1833" spans="1:4" x14ac:dyDescent="0.55000000000000004">
      <c r="A1833" t="s">
        <v>34</v>
      </c>
      <c r="B1833" t="s">
        <v>5</v>
      </c>
      <c r="C1833">
        <v>2097</v>
      </c>
      <c r="D1833">
        <v>882538940</v>
      </c>
    </row>
    <row r="1834" spans="1:4" x14ac:dyDescent="0.55000000000000004">
      <c r="A1834" t="s">
        <v>34</v>
      </c>
      <c r="B1834" t="s">
        <v>5</v>
      </c>
      <c r="C1834">
        <v>2098</v>
      </c>
      <c r="D1834">
        <v>829480000</v>
      </c>
    </row>
    <row r="1835" spans="1:4" x14ac:dyDescent="0.55000000000000004">
      <c r="A1835" t="s">
        <v>34</v>
      </c>
      <c r="B1835" t="s">
        <v>5</v>
      </c>
      <c r="C1835">
        <v>2099</v>
      </c>
      <c r="D1835">
        <v>779523000</v>
      </c>
    </row>
    <row r="1836" spans="1:4" x14ac:dyDescent="0.55000000000000004">
      <c r="A1836" t="s">
        <v>34</v>
      </c>
      <c r="B1836" t="s">
        <v>5</v>
      </c>
      <c r="C1836">
        <v>2100</v>
      </c>
      <c r="D1836">
        <v>732494000</v>
      </c>
    </row>
    <row r="1837" spans="1:4" x14ac:dyDescent="0.55000000000000004">
      <c r="A1837" t="s">
        <v>35</v>
      </c>
      <c r="B1837" t="s">
        <v>5</v>
      </c>
      <c r="C1837">
        <v>2018</v>
      </c>
      <c r="D1837">
        <v>42101180000</v>
      </c>
    </row>
    <row r="1838" spans="1:4" x14ac:dyDescent="0.55000000000000004">
      <c r="A1838" t="s">
        <v>35</v>
      </c>
      <c r="B1838" t="s">
        <v>5</v>
      </c>
      <c r="C1838">
        <v>2019</v>
      </c>
      <c r="D1838">
        <v>42173555000</v>
      </c>
    </row>
    <row r="1839" spans="1:4" x14ac:dyDescent="0.55000000000000004">
      <c r="A1839" t="s">
        <v>35</v>
      </c>
      <c r="B1839" t="s">
        <v>5</v>
      </c>
      <c r="C1839">
        <v>2020</v>
      </c>
      <c r="D1839">
        <v>42003796000</v>
      </c>
    </row>
    <row r="1840" spans="1:4" x14ac:dyDescent="0.55000000000000004">
      <c r="A1840" t="s">
        <v>35</v>
      </c>
      <c r="B1840" t="s">
        <v>5</v>
      </c>
      <c r="C1840">
        <v>2021</v>
      </c>
      <c r="D1840">
        <v>41627410000</v>
      </c>
    </row>
    <row r="1841" spans="1:4" x14ac:dyDescent="0.55000000000000004">
      <c r="A1841" t="s">
        <v>35</v>
      </c>
      <c r="B1841" t="s">
        <v>5</v>
      </c>
      <c r="C1841">
        <v>2022</v>
      </c>
      <c r="D1841">
        <v>41075966000</v>
      </c>
    </row>
    <row r="1842" spans="1:4" x14ac:dyDescent="0.55000000000000004">
      <c r="A1842" t="s">
        <v>35</v>
      </c>
      <c r="B1842" t="s">
        <v>5</v>
      </c>
      <c r="C1842">
        <v>2023</v>
      </c>
      <c r="D1842">
        <v>40377490000</v>
      </c>
    </row>
    <row r="1843" spans="1:4" x14ac:dyDescent="0.55000000000000004">
      <c r="A1843" t="s">
        <v>35</v>
      </c>
      <c r="B1843" t="s">
        <v>5</v>
      </c>
      <c r="C1843">
        <v>2024</v>
      </c>
      <c r="D1843">
        <v>39556813000</v>
      </c>
    </row>
    <row r="1844" spans="1:4" x14ac:dyDescent="0.55000000000000004">
      <c r="A1844" t="s">
        <v>35</v>
      </c>
      <c r="B1844" t="s">
        <v>5</v>
      </c>
      <c r="C1844">
        <v>2025</v>
      </c>
      <c r="D1844">
        <v>38635893000</v>
      </c>
    </row>
    <row r="1845" spans="1:4" x14ac:dyDescent="0.55000000000000004">
      <c r="A1845" t="s">
        <v>35</v>
      </c>
      <c r="B1845" t="s">
        <v>5</v>
      </c>
      <c r="C1845">
        <v>2026</v>
      </c>
      <c r="D1845">
        <v>37634105000</v>
      </c>
    </row>
    <row r="1846" spans="1:4" x14ac:dyDescent="0.55000000000000004">
      <c r="A1846" t="s">
        <v>35</v>
      </c>
      <c r="B1846" t="s">
        <v>5</v>
      </c>
      <c r="C1846">
        <v>2027</v>
      </c>
      <c r="D1846">
        <v>36568506000</v>
      </c>
    </row>
    <row r="1847" spans="1:4" x14ac:dyDescent="0.55000000000000004">
      <c r="A1847" t="s">
        <v>35</v>
      </c>
      <c r="B1847" t="s">
        <v>5</v>
      </c>
      <c r="C1847">
        <v>2028</v>
      </c>
      <c r="D1847">
        <v>35454050000</v>
      </c>
    </row>
    <row r="1848" spans="1:4" x14ac:dyDescent="0.55000000000000004">
      <c r="A1848" t="s">
        <v>35</v>
      </c>
      <c r="B1848" t="s">
        <v>5</v>
      </c>
      <c r="C1848">
        <v>2029</v>
      </c>
      <c r="D1848">
        <v>34303857000</v>
      </c>
    </row>
    <row r="1849" spans="1:4" x14ac:dyDescent="0.55000000000000004">
      <c r="A1849" t="s">
        <v>35</v>
      </c>
      <c r="B1849" t="s">
        <v>5</v>
      </c>
      <c r="C1849">
        <v>2030</v>
      </c>
      <c r="D1849">
        <v>33129333000</v>
      </c>
    </row>
    <row r="1850" spans="1:4" x14ac:dyDescent="0.55000000000000004">
      <c r="A1850" t="s">
        <v>35</v>
      </c>
      <c r="B1850" t="s">
        <v>5</v>
      </c>
      <c r="C1850">
        <v>2031</v>
      </c>
      <c r="D1850">
        <v>31940418000</v>
      </c>
    </row>
    <row r="1851" spans="1:4" x14ac:dyDescent="0.55000000000000004">
      <c r="A1851" t="s">
        <v>35</v>
      </c>
      <c r="B1851" t="s">
        <v>5</v>
      </c>
      <c r="C1851">
        <v>2032</v>
      </c>
      <c r="D1851">
        <v>30745700000</v>
      </c>
    </row>
    <row r="1852" spans="1:4" x14ac:dyDescent="0.55000000000000004">
      <c r="A1852" t="s">
        <v>35</v>
      </c>
      <c r="B1852" t="s">
        <v>5</v>
      </c>
      <c r="C1852">
        <v>2033</v>
      </c>
      <c r="D1852">
        <v>29552572000</v>
      </c>
    </row>
    <row r="1853" spans="1:4" x14ac:dyDescent="0.55000000000000004">
      <c r="A1853" t="s">
        <v>35</v>
      </c>
      <c r="B1853" t="s">
        <v>5</v>
      </c>
      <c r="C1853">
        <v>2034</v>
      </c>
      <c r="D1853">
        <v>28367368000</v>
      </c>
    </row>
    <row r="1854" spans="1:4" x14ac:dyDescent="0.55000000000000004">
      <c r="A1854" t="s">
        <v>35</v>
      </c>
      <c r="B1854" t="s">
        <v>5</v>
      </c>
      <c r="C1854">
        <v>2035</v>
      </c>
      <c r="D1854">
        <v>27195470000</v>
      </c>
    </row>
    <row r="1855" spans="1:4" x14ac:dyDescent="0.55000000000000004">
      <c r="A1855" t="s">
        <v>35</v>
      </c>
      <c r="B1855" t="s">
        <v>5</v>
      </c>
      <c r="C1855">
        <v>2036</v>
      </c>
      <c r="D1855">
        <v>26041414000</v>
      </c>
    </row>
    <row r="1856" spans="1:4" x14ac:dyDescent="0.55000000000000004">
      <c r="A1856" t="s">
        <v>35</v>
      </c>
      <c r="B1856" t="s">
        <v>5</v>
      </c>
      <c r="C1856">
        <v>2037</v>
      </c>
      <c r="D1856">
        <v>24909003000</v>
      </c>
    </row>
    <row r="1857" spans="1:4" x14ac:dyDescent="0.55000000000000004">
      <c r="A1857" t="s">
        <v>35</v>
      </c>
      <c r="B1857" t="s">
        <v>5</v>
      </c>
      <c r="C1857">
        <v>2038</v>
      </c>
      <c r="D1857">
        <v>23801367000</v>
      </c>
    </row>
    <row r="1858" spans="1:4" x14ac:dyDescent="0.55000000000000004">
      <c r="A1858" t="s">
        <v>35</v>
      </c>
      <c r="B1858" t="s">
        <v>5</v>
      </c>
      <c r="C1858">
        <v>2039</v>
      </c>
      <c r="D1858">
        <v>22721057000</v>
      </c>
    </row>
    <row r="1859" spans="1:4" x14ac:dyDescent="0.55000000000000004">
      <c r="A1859" t="s">
        <v>35</v>
      </c>
      <c r="B1859" t="s">
        <v>5</v>
      </c>
      <c r="C1859">
        <v>2040</v>
      </c>
      <c r="D1859">
        <v>21670110000</v>
      </c>
    </row>
    <row r="1860" spans="1:4" x14ac:dyDescent="0.55000000000000004">
      <c r="A1860" t="s">
        <v>35</v>
      </c>
      <c r="B1860" t="s">
        <v>5</v>
      </c>
      <c r="C1860">
        <v>2041</v>
      </c>
      <c r="D1860">
        <v>20650107000</v>
      </c>
    </row>
    <row r="1861" spans="1:4" x14ac:dyDescent="0.55000000000000004">
      <c r="A1861" t="s">
        <v>35</v>
      </c>
      <c r="B1861" t="s">
        <v>5</v>
      </c>
      <c r="C1861">
        <v>2042</v>
      </c>
      <c r="D1861">
        <v>19662240000</v>
      </c>
    </row>
    <row r="1862" spans="1:4" x14ac:dyDescent="0.55000000000000004">
      <c r="A1862" t="s">
        <v>35</v>
      </c>
      <c r="B1862" t="s">
        <v>5</v>
      </c>
      <c r="C1862">
        <v>2043</v>
      </c>
      <c r="D1862">
        <v>18707347000</v>
      </c>
    </row>
    <row r="1863" spans="1:4" x14ac:dyDescent="0.55000000000000004">
      <c r="A1863" t="s">
        <v>35</v>
      </c>
      <c r="B1863" t="s">
        <v>5</v>
      </c>
      <c r="C1863">
        <v>2044</v>
      </c>
      <c r="D1863">
        <v>17785973000</v>
      </c>
    </row>
    <row r="1864" spans="1:4" x14ac:dyDescent="0.55000000000000004">
      <c r="A1864" t="s">
        <v>35</v>
      </c>
      <c r="B1864" t="s">
        <v>5</v>
      </c>
      <c r="C1864">
        <v>2045</v>
      </c>
      <c r="D1864">
        <v>16898392000</v>
      </c>
    </row>
    <row r="1865" spans="1:4" x14ac:dyDescent="0.55000000000000004">
      <c r="A1865" t="s">
        <v>35</v>
      </c>
      <c r="B1865" t="s">
        <v>5</v>
      </c>
      <c r="C1865">
        <v>2046</v>
      </c>
      <c r="D1865">
        <v>16044659000</v>
      </c>
    </row>
    <row r="1866" spans="1:4" x14ac:dyDescent="0.55000000000000004">
      <c r="A1866" t="s">
        <v>35</v>
      </c>
      <c r="B1866" t="s">
        <v>5</v>
      </c>
      <c r="C1866">
        <v>2047</v>
      </c>
      <c r="D1866">
        <v>15224634000</v>
      </c>
    </row>
    <row r="1867" spans="1:4" x14ac:dyDescent="0.55000000000000004">
      <c r="A1867" t="s">
        <v>35</v>
      </c>
      <c r="B1867" t="s">
        <v>5</v>
      </c>
      <c r="C1867">
        <v>2048</v>
      </c>
      <c r="D1867">
        <v>14438011000</v>
      </c>
    </row>
    <row r="1868" spans="1:4" x14ac:dyDescent="0.55000000000000004">
      <c r="A1868" t="s">
        <v>35</v>
      </c>
      <c r="B1868" t="s">
        <v>5</v>
      </c>
      <c r="C1868">
        <v>2049</v>
      </c>
      <c r="D1868">
        <v>13684344000</v>
      </c>
    </row>
    <row r="1869" spans="1:4" x14ac:dyDescent="0.55000000000000004">
      <c r="A1869" t="s">
        <v>35</v>
      </c>
      <c r="B1869" t="s">
        <v>5</v>
      </c>
      <c r="C1869">
        <v>2050</v>
      </c>
      <c r="D1869">
        <v>12963071000</v>
      </c>
    </row>
    <row r="1870" spans="1:4" x14ac:dyDescent="0.55000000000000004">
      <c r="A1870" t="s">
        <v>35</v>
      </c>
      <c r="B1870" t="s">
        <v>5</v>
      </c>
      <c r="C1870">
        <v>2051</v>
      </c>
      <c r="D1870">
        <v>12273531000</v>
      </c>
    </row>
    <row r="1871" spans="1:4" x14ac:dyDescent="0.55000000000000004">
      <c r="A1871" t="s">
        <v>35</v>
      </c>
      <c r="B1871" t="s">
        <v>5</v>
      </c>
      <c r="C1871">
        <v>2052</v>
      </c>
      <c r="D1871">
        <v>11614982000</v>
      </c>
    </row>
    <row r="1872" spans="1:4" x14ac:dyDescent="0.55000000000000004">
      <c r="A1872" t="s">
        <v>35</v>
      </c>
      <c r="B1872" t="s">
        <v>5</v>
      </c>
      <c r="C1872">
        <v>2053</v>
      </c>
      <c r="D1872">
        <v>10986621000</v>
      </c>
    </row>
    <row r="1873" spans="1:4" x14ac:dyDescent="0.55000000000000004">
      <c r="A1873" t="s">
        <v>35</v>
      </c>
      <c r="B1873" t="s">
        <v>5</v>
      </c>
      <c r="C1873">
        <v>2054</v>
      </c>
      <c r="D1873">
        <v>10387590000</v>
      </c>
    </row>
    <row r="1874" spans="1:4" x14ac:dyDescent="0.55000000000000004">
      <c r="A1874" t="s">
        <v>35</v>
      </c>
      <c r="B1874" t="s">
        <v>5</v>
      </c>
      <c r="C1874">
        <v>2055</v>
      </c>
      <c r="D1874">
        <v>9816993000</v>
      </c>
    </row>
    <row r="1875" spans="1:4" x14ac:dyDescent="0.55000000000000004">
      <c r="A1875" t="s">
        <v>35</v>
      </c>
      <c r="B1875" t="s">
        <v>5</v>
      </c>
      <c r="C1875">
        <v>2056</v>
      </c>
      <c r="D1875">
        <v>9273907000</v>
      </c>
    </row>
    <row r="1876" spans="1:4" x14ac:dyDescent="0.55000000000000004">
      <c r="A1876" t="s">
        <v>35</v>
      </c>
      <c r="B1876" t="s">
        <v>5</v>
      </c>
      <c r="C1876">
        <v>2057</v>
      </c>
      <c r="D1876">
        <v>8757391000</v>
      </c>
    </row>
    <row r="1877" spans="1:4" x14ac:dyDescent="0.55000000000000004">
      <c r="A1877" t="s">
        <v>35</v>
      </c>
      <c r="B1877" t="s">
        <v>5</v>
      </c>
      <c r="C1877">
        <v>2058</v>
      </c>
      <c r="D1877">
        <v>8266488300</v>
      </c>
    </row>
    <row r="1878" spans="1:4" x14ac:dyDescent="0.55000000000000004">
      <c r="A1878" t="s">
        <v>35</v>
      </c>
      <c r="B1878" t="s">
        <v>5</v>
      </c>
      <c r="C1878">
        <v>2059</v>
      </c>
      <c r="D1878">
        <v>7800240000</v>
      </c>
    </row>
    <row r="1879" spans="1:4" x14ac:dyDescent="0.55000000000000004">
      <c r="A1879" t="s">
        <v>35</v>
      </c>
      <c r="B1879" t="s">
        <v>5</v>
      </c>
      <c r="C1879">
        <v>2060</v>
      </c>
      <c r="D1879">
        <v>7357689000</v>
      </c>
    </row>
    <row r="1880" spans="1:4" x14ac:dyDescent="0.55000000000000004">
      <c r="A1880" t="s">
        <v>35</v>
      </c>
      <c r="B1880" t="s">
        <v>5</v>
      </c>
      <c r="C1880">
        <v>2061</v>
      </c>
      <c r="D1880">
        <v>6937883600</v>
      </c>
    </row>
    <row r="1881" spans="1:4" x14ac:dyDescent="0.55000000000000004">
      <c r="A1881" t="s">
        <v>35</v>
      </c>
      <c r="B1881" t="s">
        <v>5</v>
      </c>
      <c r="C1881">
        <v>2062</v>
      </c>
      <c r="D1881">
        <v>6539886000</v>
      </c>
    </row>
    <row r="1882" spans="1:4" x14ac:dyDescent="0.55000000000000004">
      <c r="A1882" t="s">
        <v>35</v>
      </c>
      <c r="B1882" t="s">
        <v>5</v>
      </c>
      <c r="C1882">
        <v>2063</v>
      </c>
      <c r="D1882">
        <v>6162768000</v>
      </c>
    </row>
    <row r="1883" spans="1:4" x14ac:dyDescent="0.55000000000000004">
      <c r="A1883" t="s">
        <v>35</v>
      </c>
      <c r="B1883" t="s">
        <v>5</v>
      </c>
      <c r="C1883">
        <v>2064</v>
      </c>
      <c r="D1883">
        <v>5805621000</v>
      </c>
    </row>
    <row r="1884" spans="1:4" x14ac:dyDescent="0.55000000000000004">
      <c r="A1884" t="s">
        <v>35</v>
      </c>
      <c r="B1884" t="s">
        <v>5</v>
      </c>
      <c r="C1884">
        <v>2065</v>
      </c>
      <c r="D1884">
        <v>5467557000</v>
      </c>
    </row>
    <row r="1885" spans="1:4" x14ac:dyDescent="0.55000000000000004">
      <c r="A1885" t="s">
        <v>35</v>
      </c>
      <c r="B1885" t="s">
        <v>5</v>
      </c>
      <c r="C1885">
        <v>2066</v>
      </c>
      <c r="D1885">
        <v>5147710000</v>
      </c>
    </row>
    <row r="1886" spans="1:4" x14ac:dyDescent="0.55000000000000004">
      <c r="A1886" t="s">
        <v>35</v>
      </c>
      <c r="B1886" t="s">
        <v>5</v>
      </c>
      <c r="C1886">
        <v>2067</v>
      </c>
      <c r="D1886">
        <v>4845236700</v>
      </c>
    </row>
    <row r="1887" spans="1:4" x14ac:dyDescent="0.55000000000000004">
      <c r="A1887" t="s">
        <v>35</v>
      </c>
      <c r="B1887" t="s">
        <v>5</v>
      </c>
      <c r="C1887">
        <v>2068</v>
      </c>
      <c r="D1887">
        <v>4559319000</v>
      </c>
    </row>
    <row r="1888" spans="1:4" x14ac:dyDescent="0.55000000000000004">
      <c r="A1888" t="s">
        <v>35</v>
      </c>
      <c r="B1888" t="s">
        <v>5</v>
      </c>
      <c r="C1888">
        <v>2069</v>
      </c>
      <c r="D1888">
        <v>4289165000</v>
      </c>
    </row>
    <row r="1889" spans="1:4" x14ac:dyDescent="0.55000000000000004">
      <c r="A1889" t="s">
        <v>35</v>
      </c>
      <c r="B1889" t="s">
        <v>5</v>
      </c>
      <c r="C1889">
        <v>2070</v>
      </c>
      <c r="D1889">
        <v>4034008000</v>
      </c>
    </row>
    <row r="1890" spans="1:4" x14ac:dyDescent="0.55000000000000004">
      <c r="A1890" t="s">
        <v>35</v>
      </c>
      <c r="B1890" t="s">
        <v>5</v>
      </c>
      <c r="C1890">
        <v>2071</v>
      </c>
      <c r="D1890">
        <v>3793110000</v>
      </c>
    </row>
    <row r="1891" spans="1:4" x14ac:dyDescent="0.55000000000000004">
      <c r="A1891" t="s">
        <v>35</v>
      </c>
      <c r="B1891" t="s">
        <v>5</v>
      </c>
      <c r="C1891">
        <v>2072</v>
      </c>
      <c r="D1891">
        <v>3565758000</v>
      </c>
    </row>
    <row r="1892" spans="1:4" x14ac:dyDescent="0.55000000000000004">
      <c r="A1892" t="s">
        <v>35</v>
      </c>
      <c r="B1892" t="s">
        <v>5</v>
      </c>
      <c r="C1892">
        <v>2073</v>
      </c>
      <c r="D1892">
        <v>3351269000</v>
      </c>
    </row>
    <row r="1893" spans="1:4" x14ac:dyDescent="0.55000000000000004">
      <c r="A1893" t="s">
        <v>35</v>
      </c>
      <c r="B1893" t="s">
        <v>5</v>
      </c>
      <c r="C1893">
        <v>2074</v>
      </c>
      <c r="D1893">
        <v>3148984000</v>
      </c>
    </row>
    <row r="1894" spans="1:4" x14ac:dyDescent="0.55000000000000004">
      <c r="A1894" t="s">
        <v>35</v>
      </c>
      <c r="B1894" t="s">
        <v>5</v>
      </c>
      <c r="C1894">
        <v>2075</v>
      </c>
      <c r="D1894">
        <v>2958273800</v>
      </c>
    </row>
    <row r="1895" spans="1:4" x14ac:dyDescent="0.55000000000000004">
      <c r="A1895" t="s">
        <v>35</v>
      </c>
      <c r="B1895" t="s">
        <v>5</v>
      </c>
      <c r="C1895">
        <v>2076</v>
      </c>
      <c r="D1895">
        <v>2778532900</v>
      </c>
    </row>
    <row r="1896" spans="1:4" x14ac:dyDescent="0.55000000000000004">
      <c r="A1896" t="s">
        <v>35</v>
      </c>
      <c r="B1896" t="s">
        <v>5</v>
      </c>
      <c r="C1896">
        <v>2077</v>
      </c>
      <c r="D1896">
        <v>2609183000</v>
      </c>
    </row>
    <row r="1897" spans="1:4" x14ac:dyDescent="0.55000000000000004">
      <c r="A1897" t="s">
        <v>35</v>
      </c>
      <c r="B1897" t="s">
        <v>5</v>
      </c>
      <c r="C1897">
        <v>2078</v>
      </c>
      <c r="D1897">
        <v>2449672000</v>
      </c>
    </row>
    <row r="1898" spans="1:4" x14ac:dyDescent="0.55000000000000004">
      <c r="A1898" t="s">
        <v>35</v>
      </c>
      <c r="B1898" t="s">
        <v>5</v>
      </c>
      <c r="C1898">
        <v>2079</v>
      </c>
      <c r="D1898">
        <v>2299470800</v>
      </c>
    </row>
    <row r="1899" spans="1:4" x14ac:dyDescent="0.55000000000000004">
      <c r="A1899" t="s">
        <v>35</v>
      </c>
      <c r="B1899" t="s">
        <v>5</v>
      </c>
      <c r="C1899">
        <v>2080</v>
      </c>
      <c r="D1899">
        <v>2158078000</v>
      </c>
    </row>
    <row r="1900" spans="1:4" x14ac:dyDescent="0.55000000000000004">
      <c r="A1900" t="s">
        <v>35</v>
      </c>
      <c r="B1900" t="s">
        <v>5</v>
      </c>
      <c r="C1900">
        <v>2081</v>
      </c>
      <c r="D1900">
        <v>2025010000</v>
      </c>
    </row>
    <row r="1901" spans="1:4" x14ac:dyDescent="0.55000000000000004">
      <c r="A1901" t="s">
        <v>35</v>
      </c>
      <c r="B1901" t="s">
        <v>5</v>
      </c>
      <c r="C1901">
        <v>2082</v>
      </c>
      <c r="D1901">
        <v>1899812000</v>
      </c>
    </row>
    <row r="1902" spans="1:4" x14ac:dyDescent="0.55000000000000004">
      <c r="A1902" t="s">
        <v>35</v>
      </c>
      <c r="B1902" t="s">
        <v>5</v>
      </c>
      <c r="C1902">
        <v>2083</v>
      </c>
      <c r="D1902">
        <v>1782047000</v>
      </c>
    </row>
    <row r="1903" spans="1:4" x14ac:dyDescent="0.55000000000000004">
      <c r="A1903" t="s">
        <v>35</v>
      </c>
      <c r="B1903" t="s">
        <v>5</v>
      </c>
      <c r="C1903">
        <v>2084</v>
      </c>
      <c r="D1903">
        <v>1671302000</v>
      </c>
    </row>
    <row r="1904" spans="1:4" x14ac:dyDescent="0.55000000000000004">
      <c r="A1904" t="s">
        <v>35</v>
      </c>
      <c r="B1904" t="s">
        <v>5</v>
      </c>
      <c r="C1904">
        <v>2085</v>
      </c>
      <c r="D1904">
        <v>1567182000</v>
      </c>
    </row>
    <row r="1905" spans="1:4" x14ac:dyDescent="0.55000000000000004">
      <c r="A1905" t="s">
        <v>35</v>
      </c>
      <c r="B1905" t="s">
        <v>5</v>
      </c>
      <c r="C1905">
        <v>2086</v>
      </c>
      <c r="D1905">
        <v>1469315100</v>
      </c>
    </row>
    <row r="1906" spans="1:4" x14ac:dyDescent="0.55000000000000004">
      <c r="A1906" t="s">
        <v>35</v>
      </c>
      <c r="B1906" t="s">
        <v>5</v>
      </c>
      <c r="C1906">
        <v>2087</v>
      </c>
      <c r="D1906">
        <v>1377346000</v>
      </c>
    </row>
    <row r="1907" spans="1:4" x14ac:dyDescent="0.55000000000000004">
      <c r="A1907" t="s">
        <v>35</v>
      </c>
      <c r="B1907" t="s">
        <v>5</v>
      </c>
      <c r="C1907">
        <v>2088</v>
      </c>
      <c r="D1907">
        <v>1290937000</v>
      </c>
    </row>
    <row r="1908" spans="1:4" x14ac:dyDescent="0.55000000000000004">
      <c r="A1908" t="s">
        <v>35</v>
      </c>
      <c r="B1908" t="s">
        <v>5</v>
      </c>
      <c r="C1908">
        <v>2089</v>
      </c>
      <c r="D1908">
        <v>1209770000</v>
      </c>
    </row>
    <row r="1909" spans="1:4" x14ac:dyDescent="0.55000000000000004">
      <c r="A1909" t="s">
        <v>35</v>
      </c>
      <c r="B1909" t="s">
        <v>5</v>
      </c>
      <c r="C1909">
        <v>2090</v>
      </c>
      <c r="D1909">
        <v>1133543000</v>
      </c>
    </row>
    <row r="1910" spans="1:4" x14ac:dyDescent="0.55000000000000004">
      <c r="A1910" t="s">
        <v>35</v>
      </c>
      <c r="B1910" t="s">
        <v>5</v>
      </c>
      <c r="C1910">
        <v>2091</v>
      </c>
      <c r="D1910">
        <v>1061969000</v>
      </c>
    </row>
    <row r="1911" spans="1:4" x14ac:dyDescent="0.55000000000000004">
      <c r="A1911" t="s">
        <v>35</v>
      </c>
      <c r="B1911" t="s">
        <v>5</v>
      </c>
      <c r="C1911">
        <v>2092</v>
      </c>
      <c r="D1911">
        <v>994777000</v>
      </c>
    </row>
    <row r="1912" spans="1:4" x14ac:dyDescent="0.55000000000000004">
      <c r="A1912" t="s">
        <v>35</v>
      </c>
      <c r="B1912" t="s">
        <v>5</v>
      </c>
      <c r="C1912">
        <v>2093</v>
      </c>
      <c r="D1912">
        <v>931711040</v>
      </c>
    </row>
    <row r="1913" spans="1:4" x14ac:dyDescent="0.55000000000000004">
      <c r="A1913" t="s">
        <v>35</v>
      </c>
      <c r="B1913" t="s">
        <v>5</v>
      </c>
      <c r="C1913">
        <v>2094</v>
      </c>
      <c r="D1913">
        <v>872528960</v>
      </c>
    </row>
    <row r="1914" spans="1:4" x14ac:dyDescent="0.55000000000000004">
      <c r="A1914" t="s">
        <v>35</v>
      </c>
      <c r="B1914" t="s">
        <v>5</v>
      </c>
      <c r="C1914">
        <v>2095</v>
      </c>
      <c r="D1914">
        <v>817000000</v>
      </c>
    </row>
    <row r="1915" spans="1:4" x14ac:dyDescent="0.55000000000000004">
      <c r="A1915" t="s">
        <v>35</v>
      </c>
      <c r="B1915" t="s">
        <v>5</v>
      </c>
      <c r="C1915">
        <v>2096</v>
      </c>
      <c r="D1915">
        <v>764909950</v>
      </c>
    </row>
    <row r="1916" spans="1:4" x14ac:dyDescent="0.55000000000000004">
      <c r="A1916" t="s">
        <v>35</v>
      </c>
      <c r="B1916" t="s">
        <v>5</v>
      </c>
      <c r="C1916">
        <v>2097</v>
      </c>
      <c r="D1916">
        <v>716053000</v>
      </c>
    </row>
    <row r="1917" spans="1:4" x14ac:dyDescent="0.55000000000000004">
      <c r="A1917" t="s">
        <v>35</v>
      </c>
      <c r="B1917" t="s">
        <v>5</v>
      </c>
      <c r="C1917">
        <v>2098</v>
      </c>
      <c r="D1917">
        <v>670235000</v>
      </c>
    </row>
    <row r="1918" spans="1:4" x14ac:dyDescent="0.55000000000000004">
      <c r="A1918" t="s">
        <v>35</v>
      </c>
      <c r="B1918" t="s">
        <v>5</v>
      </c>
      <c r="C1918">
        <v>2099</v>
      </c>
      <c r="D1918">
        <v>627276000</v>
      </c>
    </row>
    <row r="1919" spans="1:4" x14ac:dyDescent="0.55000000000000004">
      <c r="A1919" t="s">
        <v>35</v>
      </c>
      <c r="B1919" t="s">
        <v>5</v>
      </c>
      <c r="C1919">
        <v>2100</v>
      </c>
      <c r="D1919">
        <v>587003000</v>
      </c>
    </row>
    <row r="1920" spans="1:4" x14ac:dyDescent="0.55000000000000004">
      <c r="A1920" t="s">
        <v>36</v>
      </c>
      <c r="B1920" t="s">
        <v>5</v>
      </c>
      <c r="C1920">
        <v>2019</v>
      </c>
      <c r="D1920">
        <v>42332380000</v>
      </c>
    </row>
    <row r="1921" spans="1:4" x14ac:dyDescent="0.55000000000000004">
      <c r="A1921" t="s">
        <v>36</v>
      </c>
      <c r="B1921" t="s">
        <v>5</v>
      </c>
      <c r="C1921">
        <v>2020</v>
      </c>
      <c r="D1921">
        <v>42394640000</v>
      </c>
    </row>
    <row r="1922" spans="1:4" x14ac:dyDescent="0.55000000000000004">
      <c r="A1922" t="s">
        <v>36</v>
      </c>
      <c r="B1922" t="s">
        <v>5</v>
      </c>
      <c r="C1922">
        <v>2021</v>
      </c>
      <c r="D1922">
        <v>42194792000</v>
      </c>
    </row>
    <row r="1923" spans="1:4" x14ac:dyDescent="0.55000000000000004">
      <c r="A1923" t="s">
        <v>36</v>
      </c>
      <c r="B1923" t="s">
        <v>5</v>
      </c>
      <c r="C1923">
        <v>2022</v>
      </c>
      <c r="D1923">
        <v>41772958000</v>
      </c>
    </row>
    <row r="1924" spans="1:4" x14ac:dyDescent="0.55000000000000004">
      <c r="A1924" t="s">
        <v>36</v>
      </c>
      <c r="B1924" t="s">
        <v>5</v>
      </c>
      <c r="C1924">
        <v>2023</v>
      </c>
      <c r="D1924">
        <v>41164610000</v>
      </c>
    </row>
    <row r="1925" spans="1:4" x14ac:dyDescent="0.55000000000000004">
      <c r="A1925" t="s">
        <v>36</v>
      </c>
      <c r="B1925" t="s">
        <v>5</v>
      </c>
      <c r="C1925">
        <v>2024</v>
      </c>
      <c r="D1925">
        <v>40401084000</v>
      </c>
    </row>
    <row r="1926" spans="1:4" x14ac:dyDescent="0.55000000000000004">
      <c r="A1926" t="s">
        <v>36</v>
      </c>
      <c r="B1926" t="s">
        <v>5</v>
      </c>
      <c r="C1926">
        <v>2025</v>
      </c>
      <c r="D1926">
        <v>39509963000</v>
      </c>
    </row>
    <row r="1927" spans="1:4" x14ac:dyDescent="0.55000000000000004">
      <c r="A1927" t="s">
        <v>36</v>
      </c>
      <c r="B1927" t="s">
        <v>5</v>
      </c>
      <c r="C1927">
        <v>2026</v>
      </c>
      <c r="D1927">
        <v>38515524000</v>
      </c>
    </row>
    <row r="1928" spans="1:4" x14ac:dyDescent="0.55000000000000004">
      <c r="A1928" t="s">
        <v>36</v>
      </c>
      <c r="B1928" t="s">
        <v>5</v>
      </c>
      <c r="C1928">
        <v>2027</v>
      </c>
      <c r="D1928">
        <v>37439025000</v>
      </c>
    </row>
    <row r="1929" spans="1:4" x14ac:dyDescent="0.55000000000000004">
      <c r="A1929" t="s">
        <v>36</v>
      </c>
      <c r="B1929" t="s">
        <v>5</v>
      </c>
      <c r="C1929">
        <v>2028</v>
      </c>
      <c r="D1929">
        <v>36299084000</v>
      </c>
    </row>
    <row r="1930" spans="1:4" x14ac:dyDescent="0.55000000000000004">
      <c r="A1930" t="s">
        <v>36</v>
      </c>
      <c r="B1930" t="s">
        <v>5</v>
      </c>
      <c r="C1930">
        <v>2029</v>
      </c>
      <c r="D1930">
        <v>35111916000</v>
      </c>
    </row>
    <row r="1931" spans="1:4" x14ac:dyDescent="0.55000000000000004">
      <c r="A1931" t="s">
        <v>36</v>
      </c>
      <c r="B1931" t="s">
        <v>5</v>
      </c>
      <c r="C1931">
        <v>2030</v>
      </c>
      <c r="D1931">
        <v>33891617000</v>
      </c>
    </row>
    <row r="1932" spans="1:4" x14ac:dyDescent="0.55000000000000004">
      <c r="A1932" t="s">
        <v>36</v>
      </c>
      <c r="B1932" t="s">
        <v>5</v>
      </c>
      <c r="C1932">
        <v>2031</v>
      </c>
      <c r="D1932">
        <v>32650383000</v>
      </c>
    </row>
    <row r="1933" spans="1:4" x14ac:dyDescent="0.55000000000000004">
      <c r="A1933" t="s">
        <v>36</v>
      </c>
      <c r="B1933" t="s">
        <v>5</v>
      </c>
      <c r="C1933">
        <v>2032</v>
      </c>
      <c r="D1933">
        <v>31398724000</v>
      </c>
    </row>
    <row r="1934" spans="1:4" x14ac:dyDescent="0.55000000000000004">
      <c r="A1934" t="s">
        <v>36</v>
      </c>
      <c r="B1934" t="s">
        <v>5</v>
      </c>
      <c r="C1934">
        <v>2033</v>
      </c>
      <c r="D1934">
        <v>30145657000</v>
      </c>
    </row>
    <row r="1935" spans="1:4" x14ac:dyDescent="0.55000000000000004">
      <c r="A1935" t="s">
        <v>36</v>
      </c>
      <c r="B1935" t="s">
        <v>5</v>
      </c>
      <c r="C1935">
        <v>2034</v>
      </c>
      <c r="D1935">
        <v>28898863000</v>
      </c>
    </row>
    <row r="1936" spans="1:4" x14ac:dyDescent="0.55000000000000004">
      <c r="A1936" t="s">
        <v>36</v>
      </c>
      <c r="B1936" t="s">
        <v>5</v>
      </c>
      <c r="C1936">
        <v>2035</v>
      </c>
      <c r="D1936">
        <v>27664847000</v>
      </c>
    </row>
    <row r="1937" spans="1:4" x14ac:dyDescent="0.55000000000000004">
      <c r="A1937" t="s">
        <v>36</v>
      </c>
      <c r="B1937" t="s">
        <v>5</v>
      </c>
      <c r="C1937">
        <v>2036</v>
      </c>
      <c r="D1937">
        <v>26449074000</v>
      </c>
    </row>
    <row r="1938" spans="1:4" x14ac:dyDescent="0.55000000000000004">
      <c r="A1938" t="s">
        <v>36</v>
      </c>
      <c r="B1938" t="s">
        <v>5</v>
      </c>
      <c r="C1938">
        <v>2037</v>
      </c>
      <c r="D1938">
        <v>25256083000</v>
      </c>
    </row>
    <row r="1939" spans="1:4" x14ac:dyDescent="0.55000000000000004">
      <c r="A1939" t="s">
        <v>36</v>
      </c>
      <c r="B1939" t="s">
        <v>5</v>
      </c>
      <c r="C1939">
        <v>2038</v>
      </c>
      <c r="D1939">
        <v>24089606000</v>
      </c>
    </row>
    <row r="1940" spans="1:4" x14ac:dyDescent="0.55000000000000004">
      <c r="A1940" t="s">
        <v>36</v>
      </c>
      <c r="B1940" t="s">
        <v>5</v>
      </c>
      <c r="C1940">
        <v>2039</v>
      </c>
      <c r="D1940">
        <v>22952667000</v>
      </c>
    </row>
    <row r="1941" spans="1:4" x14ac:dyDescent="0.55000000000000004">
      <c r="A1941" t="s">
        <v>36</v>
      </c>
      <c r="B1941" t="s">
        <v>5</v>
      </c>
      <c r="C1941">
        <v>2040</v>
      </c>
      <c r="D1941">
        <v>21847658000</v>
      </c>
    </row>
    <row r="1942" spans="1:4" x14ac:dyDescent="0.55000000000000004">
      <c r="A1942" t="s">
        <v>36</v>
      </c>
      <c r="B1942" t="s">
        <v>5</v>
      </c>
      <c r="C1942">
        <v>2041</v>
      </c>
      <c r="D1942">
        <v>20776428000</v>
      </c>
    </row>
    <row r="1943" spans="1:4" x14ac:dyDescent="0.55000000000000004">
      <c r="A1943" t="s">
        <v>36</v>
      </c>
      <c r="B1943" t="s">
        <v>5</v>
      </c>
      <c r="C1943">
        <v>2042</v>
      </c>
      <c r="D1943">
        <v>19740353000</v>
      </c>
    </row>
    <row r="1944" spans="1:4" x14ac:dyDescent="0.55000000000000004">
      <c r="A1944" t="s">
        <v>36</v>
      </c>
      <c r="B1944" t="s">
        <v>5</v>
      </c>
      <c r="C1944">
        <v>2043</v>
      </c>
      <c r="D1944">
        <v>18740390000</v>
      </c>
    </row>
    <row r="1945" spans="1:4" x14ac:dyDescent="0.55000000000000004">
      <c r="A1945" t="s">
        <v>36</v>
      </c>
      <c r="B1945" t="s">
        <v>5</v>
      </c>
      <c r="C1945">
        <v>2044</v>
      </c>
      <c r="D1945">
        <v>17777142000</v>
      </c>
    </row>
    <row r="1946" spans="1:4" x14ac:dyDescent="0.55000000000000004">
      <c r="A1946" t="s">
        <v>36</v>
      </c>
      <c r="B1946" t="s">
        <v>5</v>
      </c>
      <c r="C1946">
        <v>2045</v>
      </c>
      <c r="D1946">
        <v>16850901000</v>
      </c>
    </row>
    <row r="1947" spans="1:4" x14ac:dyDescent="0.55000000000000004">
      <c r="A1947" t="s">
        <v>36</v>
      </c>
      <c r="B1947" t="s">
        <v>5</v>
      </c>
      <c r="C1947">
        <v>2046</v>
      </c>
      <c r="D1947">
        <v>15961694000</v>
      </c>
    </row>
    <row r="1948" spans="1:4" x14ac:dyDescent="0.55000000000000004">
      <c r="A1948" t="s">
        <v>36</v>
      </c>
      <c r="B1948" t="s">
        <v>5</v>
      </c>
      <c r="C1948">
        <v>2047</v>
      </c>
      <c r="D1948">
        <v>15109331000</v>
      </c>
    </row>
    <row r="1949" spans="1:4" x14ac:dyDescent="0.55000000000000004">
      <c r="A1949" t="s">
        <v>36</v>
      </c>
      <c r="B1949" t="s">
        <v>5</v>
      </c>
      <c r="C1949">
        <v>2048</v>
      </c>
      <c r="D1949">
        <v>14293420000</v>
      </c>
    </row>
    <row r="1950" spans="1:4" x14ac:dyDescent="0.55000000000000004">
      <c r="A1950" t="s">
        <v>36</v>
      </c>
      <c r="B1950" t="s">
        <v>5</v>
      </c>
      <c r="C1950">
        <v>2049</v>
      </c>
      <c r="D1950">
        <v>13513417000</v>
      </c>
    </row>
    <row r="1951" spans="1:4" x14ac:dyDescent="0.55000000000000004">
      <c r="A1951" t="s">
        <v>36</v>
      </c>
      <c r="B1951" t="s">
        <v>5</v>
      </c>
      <c r="C1951">
        <v>2050</v>
      </c>
      <c r="D1951">
        <v>12768639000</v>
      </c>
    </row>
    <row r="1952" spans="1:4" x14ac:dyDescent="0.55000000000000004">
      <c r="A1952" t="s">
        <v>36</v>
      </c>
      <c r="B1952" t="s">
        <v>5</v>
      </c>
      <c r="C1952">
        <v>2051</v>
      </c>
      <c r="D1952">
        <v>12058301000</v>
      </c>
    </row>
    <row r="1953" spans="1:4" x14ac:dyDescent="0.55000000000000004">
      <c r="A1953" t="s">
        <v>36</v>
      </c>
      <c r="B1953" t="s">
        <v>5</v>
      </c>
      <c r="C1953">
        <v>2052</v>
      </c>
      <c r="D1953">
        <v>11381523000</v>
      </c>
    </row>
    <row r="1954" spans="1:4" x14ac:dyDescent="0.55000000000000004">
      <c r="A1954" t="s">
        <v>36</v>
      </c>
      <c r="B1954" t="s">
        <v>5</v>
      </c>
      <c r="C1954">
        <v>2053</v>
      </c>
      <c r="D1954">
        <v>10737360000</v>
      </c>
    </row>
    <row r="1955" spans="1:4" x14ac:dyDescent="0.55000000000000004">
      <c r="A1955" t="s">
        <v>36</v>
      </c>
      <c r="B1955" t="s">
        <v>5</v>
      </c>
      <c r="C1955">
        <v>2054</v>
      </c>
      <c r="D1955">
        <v>10124809000</v>
      </c>
    </row>
    <row r="1956" spans="1:4" x14ac:dyDescent="0.55000000000000004">
      <c r="A1956" t="s">
        <v>36</v>
      </c>
      <c r="B1956" t="s">
        <v>5</v>
      </c>
      <c r="C1956">
        <v>2055</v>
      </c>
      <c r="D1956">
        <v>9542831000</v>
      </c>
    </row>
    <row r="1957" spans="1:4" x14ac:dyDescent="0.55000000000000004">
      <c r="A1957" t="s">
        <v>36</v>
      </c>
      <c r="B1957" t="s">
        <v>5</v>
      </c>
      <c r="C1957">
        <v>2056</v>
      </c>
      <c r="D1957">
        <v>8990356000</v>
      </c>
    </row>
    <row r="1958" spans="1:4" x14ac:dyDescent="0.55000000000000004">
      <c r="A1958" t="s">
        <v>36</v>
      </c>
      <c r="B1958" t="s">
        <v>5</v>
      </c>
      <c r="C1958">
        <v>2057</v>
      </c>
      <c r="D1958">
        <v>8466299000</v>
      </c>
    </row>
    <row r="1959" spans="1:4" x14ac:dyDescent="0.55000000000000004">
      <c r="A1959" t="s">
        <v>36</v>
      </c>
      <c r="B1959" t="s">
        <v>5</v>
      </c>
      <c r="C1959">
        <v>2058</v>
      </c>
      <c r="D1959">
        <v>7969564700</v>
      </c>
    </row>
    <row r="1960" spans="1:4" x14ac:dyDescent="0.55000000000000004">
      <c r="A1960" t="s">
        <v>36</v>
      </c>
      <c r="B1960" t="s">
        <v>5</v>
      </c>
      <c r="C1960">
        <v>2059</v>
      </c>
      <c r="D1960">
        <v>7499060000</v>
      </c>
    </row>
    <row r="1961" spans="1:4" x14ac:dyDescent="0.55000000000000004">
      <c r="A1961" t="s">
        <v>36</v>
      </c>
      <c r="B1961" t="s">
        <v>5</v>
      </c>
      <c r="C1961">
        <v>2060</v>
      </c>
      <c r="D1961">
        <v>7053695000</v>
      </c>
    </row>
    <row r="1962" spans="1:4" x14ac:dyDescent="0.55000000000000004">
      <c r="A1962" t="s">
        <v>36</v>
      </c>
      <c r="B1962" t="s">
        <v>5</v>
      </c>
      <c r="C1962">
        <v>2061</v>
      </c>
      <c r="D1962">
        <v>6632392700</v>
      </c>
    </row>
    <row r="1963" spans="1:4" x14ac:dyDescent="0.55000000000000004">
      <c r="A1963" t="s">
        <v>36</v>
      </c>
      <c r="B1963" t="s">
        <v>5</v>
      </c>
      <c r="C1963">
        <v>2062</v>
      </c>
      <c r="D1963">
        <v>6234094000</v>
      </c>
    </row>
    <row r="1964" spans="1:4" x14ac:dyDescent="0.55000000000000004">
      <c r="A1964" t="s">
        <v>36</v>
      </c>
      <c r="B1964" t="s">
        <v>5</v>
      </c>
      <c r="C1964">
        <v>2063</v>
      </c>
      <c r="D1964">
        <v>5857758000</v>
      </c>
    </row>
    <row r="1965" spans="1:4" x14ac:dyDescent="0.55000000000000004">
      <c r="A1965" t="s">
        <v>36</v>
      </c>
      <c r="B1965" t="s">
        <v>5</v>
      </c>
      <c r="C1965">
        <v>2064</v>
      </c>
      <c r="D1965">
        <v>5502368000</v>
      </c>
    </row>
    <row r="1966" spans="1:4" x14ac:dyDescent="0.55000000000000004">
      <c r="A1966" t="s">
        <v>36</v>
      </c>
      <c r="B1966" t="s">
        <v>5</v>
      </c>
      <c r="C1966">
        <v>2065</v>
      </c>
      <c r="D1966">
        <v>5166933000</v>
      </c>
    </row>
    <row r="1967" spans="1:4" x14ac:dyDescent="0.55000000000000004">
      <c r="A1967" t="s">
        <v>36</v>
      </c>
      <c r="B1967" t="s">
        <v>5</v>
      </c>
      <c r="C1967">
        <v>2066</v>
      </c>
      <c r="D1967">
        <v>4850490000</v>
      </c>
    </row>
    <row r="1968" spans="1:4" x14ac:dyDescent="0.55000000000000004">
      <c r="A1968" t="s">
        <v>36</v>
      </c>
      <c r="B1968" t="s">
        <v>5</v>
      </c>
      <c r="C1968">
        <v>2067</v>
      </c>
      <c r="D1968">
        <v>4552108000</v>
      </c>
    </row>
    <row r="1969" spans="1:4" x14ac:dyDescent="0.55000000000000004">
      <c r="A1969" t="s">
        <v>36</v>
      </c>
      <c r="B1969" t="s">
        <v>5</v>
      </c>
      <c r="C1969">
        <v>2068</v>
      </c>
      <c r="D1969">
        <v>4270883000</v>
      </c>
    </row>
    <row r="1970" spans="1:4" x14ac:dyDescent="0.55000000000000004">
      <c r="A1970" t="s">
        <v>36</v>
      </c>
      <c r="B1970" t="s">
        <v>5</v>
      </c>
      <c r="C1970">
        <v>2069</v>
      </c>
      <c r="D1970">
        <v>4005945000</v>
      </c>
    </row>
    <row r="1971" spans="1:4" x14ac:dyDescent="0.55000000000000004">
      <c r="A1971" t="s">
        <v>36</v>
      </c>
      <c r="B1971" t="s">
        <v>5</v>
      </c>
      <c r="C1971">
        <v>2070</v>
      </c>
      <c r="D1971">
        <v>3756456000</v>
      </c>
    </row>
    <row r="1972" spans="1:4" x14ac:dyDescent="0.55000000000000004">
      <c r="A1972" t="s">
        <v>36</v>
      </c>
      <c r="B1972" t="s">
        <v>5</v>
      </c>
      <c r="C1972">
        <v>2071</v>
      </c>
      <c r="D1972">
        <v>3521610000</v>
      </c>
    </row>
    <row r="1973" spans="1:4" x14ac:dyDescent="0.55000000000000004">
      <c r="A1973" t="s">
        <v>36</v>
      </c>
      <c r="B1973" t="s">
        <v>5</v>
      </c>
      <c r="C1973">
        <v>2072</v>
      </c>
      <c r="D1973">
        <v>3300632800</v>
      </c>
    </row>
    <row r="1974" spans="1:4" x14ac:dyDescent="0.55000000000000004">
      <c r="A1974" t="s">
        <v>36</v>
      </c>
      <c r="B1974" t="s">
        <v>5</v>
      </c>
      <c r="C1974">
        <v>2073</v>
      </c>
      <c r="D1974">
        <v>3092783900</v>
      </c>
    </row>
    <row r="1975" spans="1:4" x14ac:dyDescent="0.55000000000000004">
      <c r="A1975" t="s">
        <v>36</v>
      </c>
      <c r="B1975" t="s">
        <v>5</v>
      </c>
      <c r="C1975">
        <v>2074</v>
      </c>
      <c r="D1975">
        <v>2897353000</v>
      </c>
    </row>
    <row r="1976" spans="1:4" x14ac:dyDescent="0.55000000000000004">
      <c r="A1976" t="s">
        <v>36</v>
      </c>
      <c r="B1976" t="s">
        <v>5</v>
      </c>
      <c r="C1976">
        <v>2075</v>
      </c>
      <c r="D1976">
        <v>2713661000</v>
      </c>
    </row>
    <row r="1977" spans="1:4" x14ac:dyDescent="0.55000000000000004">
      <c r="A1977" t="s">
        <v>36</v>
      </c>
      <c r="B1977" t="s">
        <v>5</v>
      </c>
      <c r="C1977">
        <v>2076</v>
      </c>
      <c r="D1977">
        <v>2541060900</v>
      </c>
    </row>
    <row r="1978" spans="1:4" x14ac:dyDescent="0.55000000000000004">
      <c r="A1978" t="s">
        <v>36</v>
      </c>
      <c r="B1978" t="s">
        <v>5</v>
      </c>
      <c r="C1978">
        <v>2077</v>
      </c>
      <c r="D1978">
        <v>2378935000</v>
      </c>
    </row>
    <row r="1979" spans="1:4" x14ac:dyDescent="0.55000000000000004">
      <c r="A1979" t="s">
        <v>36</v>
      </c>
      <c r="B1979" t="s">
        <v>5</v>
      </c>
      <c r="C1979">
        <v>2078</v>
      </c>
      <c r="D1979">
        <v>2226695200</v>
      </c>
    </row>
    <row r="1980" spans="1:4" x14ac:dyDescent="0.55000000000000004">
      <c r="A1980" t="s">
        <v>36</v>
      </c>
      <c r="B1980" t="s">
        <v>5</v>
      </c>
      <c r="C1980">
        <v>2079</v>
      </c>
      <c r="D1980">
        <v>2083781000</v>
      </c>
    </row>
    <row r="1981" spans="1:4" x14ac:dyDescent="0.55000000000000004">
      <c r="A1981" t="s">
        <v>36</v>
      </c>
      <c r="B1981" t="s">
        <v>5</v>
      </c>
      <c r="C1981">
        <v>2080</v>
      </c>
      <c r="D1981">
        <v>1949661000</v>
      </c>
    </row>
    <row r="1982" spans="1:4" x14ac:dyDescent="0.55000000000000004">
      <c r="A1982" t="s">
        <v>36</v>
      </c>
      <c r="B1982" t="s">
        <v>5</v>
      </c>
      <c r="C1982">
        <v>2081</v>
      </c>
      <c r="D1982">
        <v>1823828000</v>
      </c>
    </row>
    <row r="1983" spans="1:4" x14ac:dyDescent="0.55000000000000004">
      <c r="A1983" t="s">
        <v>36</v>
      </c>
      <c r="B1983" t="s">
        <v>5</v>
      </c>
      <c r="C1983">
        <v>2082</v>
      </c>
      <c r="D1983">
        <v>1705803000</v>
      </c>
    </row>
    <row r="1984" spans="1:4" x14ac:dyDescent="0.55000000000000004">
      <c r="A1984" t="s">
        <v>36</v>
      </c>
      <c r="B1984" t="s">
        <v>5</v>
      </c>
      <c r="C1984">
        <v>2083</v>
      </c>
      <c r="D1984">
        <v>1595130000</v>
      </c>
    </row>
    <row r="1985" spans="1:4" x14ac:dyDescent="0.55000000000000004">
      <c r="A1985" t="s">
        <v>36</v>
      </c>
      <c r="B1985" t="s">
        <v>5</v>
      </c>
      <c r="C1985">
        <v>2084</v>
      </c>
      <c r="D1985">
        <v>1491377000</v>
      </c>
    </row>
    <row r="1986" spans="1:4" x14ac:dyDescent="0.55000000000000004">
      <c r="A1986" t="s">
        <v>36</v>
      </c>
      <c r="B1986" t="s">
        <v>5</v>
      </c>
      <c r="C1986">
        <v>2085</v>
      </c>
      <c r="D1986">
        <v>1394135000</v>
      </c>
    </row>
    <row r="1987" spans="1:4" x14ac:dyDescent="0.55000000000000004">
      <c r="A1987" t="s">
        <v>36</v>
      </c>
      <c r="B1987" t="s">
        <v>5</v>
      </c>
      <c r="C1987">
        <v>2086</v>
      </c>
      <c r="D1987">
        <v>1303019000</v>
      </c>
    </row>
    <row r="1988" spans="1:4" x14ac:dyDescent="0.55000000000000004">
      <c r="A1988" t="s">
        <v>36</v>
      </c>
      <c r="B1988" t="s">
        <v>5</v>
      </c>
      <c r="C1988">
        <v>2087</v>
      </c>
      <c r="D1988">
        <v>1217661000</v>
      </c>
    </row>
    <row r="1989" spans="1:4" x14ac:dyDescent="0.55000000000000004">
      <c r="A1989" t="s">
        <v>36</v>
      </c>
      <c r="B1989" t="s">
        <v>5</v>
      </c>
      <c r="C1989">
        <v>2088</v>
      </c>
      <c r="D1989">
        <v>1137715000</v>
      </c>
    </row>
    <row r="1990" spans="1:4" x14ac:dyDescent="0.55000000000000004">
      <c r="A1990" t="s">
        <v>36</v>
      </c>
      <c r="B1990" t="s">
        <v>5</v>
      </c>
      <c r="C1990">
        <v>2089</v>
      </c>
      <c r="D1990">
        <v>1062855940</v>
      </c>
    </row>
    <row r="1991" spans="1:4" x14ac:dyDescent="0.55000000000000004">
      <c r="A1991" t="s">
        <v>36</v>
      </c>
      <c r="B1991" t="s">
        <v>5</v>
      </c>
      <c r="C1991">
        <v>2090</v>
      </c>
      <c r="D1991">
        <v>992773000</v>
      </c>
    </row>
    <row r="1992" spans="1:4" x14ac:dyDescent="0.55000000000000004">
      <c r="A1992" t="s">
        <v>36</v>
      </c>
      <c r="B1992" t="s">
        <v>5</v>
      </c>
      <c r="C1992">
        <v>2091</v>
      </c>
      <c r="D1992">
        <v>927176000</v>
      </c>
    </row>
    <row r="1993" spans="1:4" x14ac:dyDescent="0.55000000000000004">
      <c r="A1993" t="s">
        <v>36</v>
      </c>
      <c r="B1993" t="s">
        <v>5</v>
      </c>
      <c r="C1993">
        <v>2092</v>
      </c>
      <c r="D1993">
        <v>865789000</v>
      </c>
    </row>
    <row r="1994" spans="1:4" x14ac:dyDescent="0.55000000000000004">
      <c r="A1994" t="s">
        <v>36</v>
      </c>
      <c r="B1994" t="s">
        <v>5</v>
      </c>
      <c r="C1994">
        <v>2093</v>
      </c>
      <c r="D1994">
        <v>808354940</v>
      </c>
    </row>
    <row r="1995" spans="1:4" x14ac:dyDescent="0.55000000000000004">
      <c r="A1995" t="s">
        <v>36</v>
      </c>
      <c r="B1995" t="s">
        <v>5</v>
      </c>
      <c r="C1995">
        <v>2094</v>
      </c>
      <c r="D1995">
        <v>754627000</v>
      </c>
    </row>
    <row r="1996" spans="1:4" x14ac:dyDescent="0.55000000000000004">
      <c r="A1996" t="s">
        <v>36</v>
      </c>
      <c r="B1996" t="s">
        <v>5</v>
      </c>
      <c r="C1996">
        <v>2095</v>
      </c>
      <c r="D1996">
        <v>704377000</v>
      </c>
    </row>
    <row r="1997" spans="1:4" x14ac:dyDescent="0.55000000000000004">
      <c r="A1997" t="s">
        <v>36</v>
      </c>
      <c r="B1997" t="s">
        <v>5</v>
      </c>
      <c r="C1997">
        <v>2096</v>
      </c>
      <c r="D1997">
        <v>657387970</v>
      </c>
    </row>
    <row r="1998" spans="1:4" x14ac:dyDescent="0.55000000000000004">
      <c r="A1998" t="s">
        <v>36</v>
      </c>
      <c r="B1998" t="s">
        <v>5</v>
      </c>
      <c r="C1998">
        <v>2097</v>
      </c>
      <c r="D1998">
        <v>613455000</v>
      </c>
    </row>
    <row r="1999" spans="1:4" x14ac:dyDescent="0.55000000000000004">
      <c r="A1999" t="s">
        <v>36</v>
      </c>
      <c r="B1999" t="s">
        <v>5</v>
      </c>
      <c r="C1999">
        <v>2098</v>
      </c>
      <c r="D1999">
        <v>572388000</v>
      </c>
    </row>
    <row r="2000" spans="1:4" x14ac:dyDescent="0.55000000000000004">
      <c r="A2000" t="s">
        <v>36</v>
      </c>
      <c r="B2000" t="s">
        <v>5</v>
      </c>
      <c r="C2000">
        <v>2099</v>
      </c>
      <c r="D2000">
        <v>534003970</v>
      </c>
    </row>
    <row r="2001" spans="1:4" x14ac:dyDescent="0.55000000000000004">
      <c r="A2001" t="s">
        <v>36</v>
      </c>
      <c r="B2001" t="s">
        <v>5</v>
      </c>
      <c r="C2001">
        <v>2100</v>
      </c>
      <c r="D2001">
        <v>498136000</v>
      </c>
    </row>
    <row r="2002" spans="1:4" x14ac:dyDescent="0.55000000000000004">
      <c r="A2002" t="s">
        <v>37</v>
      </c>
      <c r="B2002" t="s">
        <v>5</v>
      </c>
      <c r="C2002">
        <v>2020</v>
      </c>
      <c r="D2002">
        <v>42332380000</v>
      </c>
    </row>
    <row r="2003" spans="1:4" x14ac:dyDescent="0.55000000000000004">
      <c r="A2003" t="s">
        <v>37</v>
      </c>
      <c r="B2003" t="s">
        <v>5</v>
      </c>
      <c r="C2003">
        <v>2021</v>
      </c>
      <c r="D2003">
        <v>42433516000</v>
      </c>
    </row>
    <row r="2004" spans="1:4" x14ac:dyDescent="0.55000000000000004">
      <c r="A2004" t="s">
        <v>37</v>
      </c>
      <c r="B2004" t="s">
        <v>5</v>
      </c>
      <c r="C2004">
        <v>2022</v>
      </c>
      <c r="D2004">
        <v>42242494000</v>
      </c>
    </row>
    <row r="2005" spans="1:4" x14ac:dyDescent="0.55000000000000004">
      <c r="A2005" t="s">
        <v>37</v>
      </c>
      <c r="B2005" t="s">
        <v>5</v>
      </c>
      <c r="C2005">
        <v>2023</v>
      </c>
      <c r="D2005">
        <v>41805810000</v>
      </c>
    </row>
    <row r="2006" spans="1:4" x14ac:dyDescent="0.55000000000000004">
      <c r="A2006" t="s">
        <v>37</v>
      </c>
      <c r="B2006" t="s">
        <v>5</v>
      </c>
      <c r="C2006">
        <v>2024</v>
      </c>
      <c r="D2006">
        <v>41164386000</v>
      </c>
    </row>
    <row r="2007" spans="1:4" x14ac:dyDescent="0.55000000000000004">
      <c r="A2007" t="s">
        <v>37</v>
      </c>
      <c r="B2007" t="s">
        <v>5</v>
      </c>
      <c r="C2007">
        <v>2025</v>
      </c>
      <c r="D2007">
        <v>40354110000</v>
      </c>
    </row>
    <row r="2008" spans="1:4" x14ac:dyDescent="0.55000000000000004">
      <c r="A2008" t="s">
        <v>37</v>
      </c>
      <c r="B2008" t="s">
        <v>5</v>
      </c>
      <c r="C2008">
        <v>2026</v>
      </c>
      <c r="D2008">
        <v>39406424000</v>
      </c>
    </row>
    <row r="2009" spans="1:4" x14ac:dyDescent="0.55000000000000004">
      <c r="A2009" t="s">
        <v>37</v>
      </c>
      <c r="B2009" t="s">
        <v>5</v>
      </c>
      <c r="C2009">
        <v>2027</v>
      </c>
      <c r="D2009">
        <v>38348796000</v>
      </c>
    </row>
    <row r="2010" spans="1:4" x14ac:dyDescent="0.55000000000000004">
      <c r="A2010" t="s">
        <v>37</v>
      </c>
      <c r="B2010" t="s">
        <v>5</v>
      </c>
      <c r="C2010">
        <v>2028</v>
      </c>
      <c r="D2010">
        <v>37205144000</v>
      </c>
    </row>
    <row r="2011" spans="1:4" x14ac:dyDescent="0.55000000000000004">
      <c r="A2011" t="s">
        <v>37</v>
      </c>
      <c r="B2011" t="s">
        <v>5</v>
      </c>
      <c r="C2011">
        <v>2029</v>
      </c>
      <c r="D2011">
        <v>35996246000</v>
      </c>
    </row>
    <row r="2012" spans="1:4" x14ac:dyDescent="0.55000000000000004">
      <c r="A2012" t="s">
        <v>37</v>
      </c>
      <c r="B2012" t="s">
        <v>5</v>
      </c>
      <c r="C2012">
        <v>2030</v>
      </c>
      <c r="D2012">
        <v>34740097000</v>
      </c>
    </row>
    <row r="2013" spans="1:4" x14ac:dyDescent="0.55000000000000004">
      <c r="A2013" t="s">
        <v>37</v>
      </c>
      <c r="B2013" t="s">
        <v>5</v>
      </c>
      <c r="C2013">
        <v>2031</v>
      </c>
      <c r="D2013">
        <v>33452190000</v>
      </c>
    </row>
    <row r="2014" spans="1:4" x14ac:dyDescent="0.55000000000000004">
      <c r="A2014" t="s">
        <v>37</v>
      </c>
      <c r="B2014" t="s">
        <v>5</v>
      </c>
      <c r="C2014">
        <v>2032</v>
      </c>
      <c r="D2014">
        <v>32145848000</v>
      </c>
    </row>
    <row r="2015" spans="1:4" x14ac:dyDescent="0.55000000000000004">
      <c r="A2015" t="s">
        <v>37</v>
      </c>
      <c r="B2015" t="s">
        <v>5</v>
      </c>
      <c r="C2015">
        <v>2033</v>
      </c>
      <c r="D2015">
        <v>30832431000</v>
      </c>
    </row>
    <row r="2016" spans="1:4" x14ac:dyDescent="0.55000000000000004">
      <c r="A2016" t="s">
        <v>37</v>
      </c>
      <c r="B2016" t="s">
        <v>5</v>
      </c>
      <c r="C2016">
        <v>2034</v>
      </c>
      <c r="D2016">
        <v>29521598000</v>
      </c>
    </row>
    <row r="2017" spans="1:4" x14ac:dyDescent="0.55000000000000004">
      <c r="A2017" t="s">
        <v>37</v>
      </c>
      <c r="B2017" t="s">
        <v>5</v>
      </c>
      <c r="C2017">
        <v>2035</v>
      </c>
      <c r="D2017">
        <v>28221490000</v>
      </c>
    </row>
    <row r="2018" spans="1:4" x14ac:dyDescent="0.55000000000000004">
      <c r="A2018" t="s">
        <v>37</v>
      </c>
      <c r="B2018" t="s">
        <v>5</v>
      </c>
      <c r="C2018">
        <v>2036</v>
      </c>
      <c r="D2018">
        <v>26938910000</v>
      </c>
    </row>
    <row r="2019" spans="1:4" x14ac:dyDescent="0.55000000000000004">
      <c r="A2019" t="s">
        <v>37</v>
      </c>
      <c r="B2019" t="s">
        <v>5</v>
      </c>
      <c r="C2019">
        <v>2037</v>
      </c>
      <c r="D2019">
        <v>25679507000</v>
      </c>
    </row>
    <row r="2020" spans="1:4" x14ac:dyDescent="0.55000000000000004">
      <c r="A2020" t="s">
        <v>37</v>
      </c>
      <c r="B2020" t="s">
        <v>5</v>
      </c>
      <c r="C2020">
        <v>2038</v>
      </c>
      <c r="D2020">
        <v>24447896000</v>
      </c>
    </row>
    <row r="2021" spans="1:4" x14ac:dyDescent="0.55000000000000004">
      <c r="A2021" t="s">
        <v>37</v>
      </c>
      <c r="B2021" t="s">
        <v>5</v>
      </c>
      <c r="C2021">
        <v>2039</v>
      </c>
      <c r="D2021">
        <v>23247792000</v>
      </c>
    </row>
    <row r="2022" spans="1:4" x14ac:dyDescent="0.55000000000000004">
      <c r="A2022" t="s">
        <v>37</v>
      </c>
      <c r="B2022" t="s">
        <v>5</v>
      </c>
      <c r="C2022">
        <v>2040</v>
      </c>
      <c r="D2022">
        <v>22082134000</v>
      </c>
    </row>
    <row r="2023" spans="1:4" x14ac:dyDescent="0.55000000000000004">
      <c r="A2023" t="s">
        <v>37</v>
      </c>
      <c r="B2023" t="s">
        <v>5</v>
      </c>
      <c r="C2023">
        <v>2041</v>
      </c>
      <c r="D2023">
        <v>20953186000</v>
      </c>
    </row>
    <row r="2024" spans="1:4" x14ac:dyDescent="0.55000000000000004">
      <c r="A2024" t="s">
        <v>37</v>
      </c>
      <c r="B2024" t="s">
        <v>5</v>
      </c>
      <c r="C2024">
        <v>2042</v>
      </c>
      <c r="D2024">
        <v>19862612000</v>
      </c>
    </row>
    <row r="2025" spans="1:4" x14ac:dyDescent="0.55000000000000004">
      <c r="A2025" t="s">
        <v>37</v>
      </c>
      <c r="B2025" t="s">
        <v>5</v>
      </c>
      <c r="C2025">
        <v>2043</v>
      </c>
      <c r="D2025">
        <v>18811572000</v>
      </c>
    </row>
    <row r="2026" spans="1:4" x14ac:dyDescent="0.55000000000000004">
      <c r="A2026" t="s">
        <v>37</v>
      </c>
      <c r="B2026" t="s">
        <v>5</v>
      </c>
      <c r="C2026">
        <v>2044</v>
      </c>
      <c r="D2026">
        <v>17800794000</v>
      </c>
    </row>
    <row r="2027" spans="1:4" x14ac:dyDescent="0.55000000000000004">
      <c r="A2027" t="s">
        <v>37</v>
      </c>
      <c r="B2027" t="s">
        <v>5</v>
      </c>
      <c r="C2027">
        <v>2045</v>
      </c>
      <c r="D2027">
        <v>16830624000</v>
      </c>
    </row>
    <row r="2028" spans="1:4" x14ac:dyDescent="0.55000000000000004">
      <c r="A2028" t="s">
        <v>37</v>
      </c>
      <c r="B2028" t="s">
        <v>5</v>
      </c>
      <c r="C2028">
        <v>2046</v>
      </c>
      <c r="D2028">
        <v>15901091000</v>
      </c>
    </row>
    <row r="2029" spans="1:4" x14ac:dyDescent="0.55000000000000004">
      <c r="A2029" t="s">
        <v>37</v>
      </c>
      <c r="B2029" t="s">
        <v>5</v>
      </c>
      <c r="C2029">
        <v>2047</v>
      </c>
      <c r="D2029">
        <v>15011958000</v>
      </c>
    </row>
    <row r="2030" spans="1:4" x14ac:dyDescent="0.55000000000000004">
      <c r="A2030" t="s">
        <v>37</v>
      </c>
      <c r="B2030" t="s">
        <v>5</v>
      </c>
      <c r="C2030">
        <v>2048</v>
      </c>
      <c r="D2030">
        <v>14162759000</v>
      </c>
    </row>
    <row r="2031" spans="1:4" x14ac:dyDescent="0.55000000000000004">
      <c r="A2031" t="s">
        <v>37</v>
      </c>
      <c r="B2031" t="s">
        <v>5</v>
      </c>
      <c r="C2031">
        <v>2049</v>
      </c>
      <c r="D2031">
        <v>13352840000</v>
      </c>
    </row>
    <row r="2032" spans="1:4" x14ac:dyDescent="0.55000000000000004">
      <c r="A2032" t="s">
        <v>37</v>
      </c>
      <c r="B2032" t="s">
        <v>5</v>
      </c>
      <c r="C2032">
        <v>2050</v>
      </c>
      <c r="D2032">
        <v>12581394000</v>
      </c>
    </row>
    <row r="2033" spans="1:4" x14ac:dyDescent="0.55000000000000004">
      <c r="A2033" t="s">
        <v>37</v>
      </c>
      <c r="B2033" t="s">
        <v>5</v>
      </c>
      <c r="C2033">
        <v>2051</v>
      </c>
      <c r="D2033">
        <v>11847484000</v>
      </c>
    </row>
    <row r="2034" spans="1:4" x14ac:dyDescent="0.55000000000000004">
      <c r="A2034" t="s">
        <v>37</v>
      </c>
      <c r="B2034" t="s">
        <v>5</v>
      </c>
      <c r="C2034">
        <v>2052</v>
      </c>
      <c r="D2034">
        <v>11150082000</v>
      </c>
    </row>
    <row r="2035" spans="1:4" x14ac:dyDescent="0.55000000000000004">
      <c r="A2035" t="s">
        <v>37</v>
      </c>
      <c r="B2035" t="s">
        <v>5</v>
      </c>
      <c r="C2035">
        <v>2053</v>
      </c>
      <c r="D2035">
        <v>10488072000</v>
      </c>
    </row>
    <row r="2036" spans="1:4" x14ac:dyDescent="0.55000000000000004">
      <c r="A2036" t="s">
        <v>37</v>
      </c>
      <c r="B2036" t="s">
        <v>5</v>
      </c>
      <c r="C2036">
        <v>2054</v>
      </c>
      <c r="D2036">
        <v>9860284000</v>
      </c>
    </row>
    <row r="2037" spans="1:4" x14ac:dyDescent="0.55000000000000004">
      <c r="A2037" t="s">
        <v>37</v>
      </c>
      <c r="B2037" t="s">
        <v>5</v>
      </c>
      <c r="C2037">
        <v>2055</v>
      </c>
      <c r="D2037">
        <v>9265510000</v>
      </c>
    </row>
    <row r="2038" spans="1:4" x14ac:dyDescent="0.55000000000000004">
      <c r="A2038" t="s">
        <v>37</v>
      </c>
      <c r="B2038" t="s">
        <v>5</v>
      </c>
      <c r="C2038">
        <v>2056</v>
      </c>
      <c r="D2038">
        <v>8702510000</v>
      </c>
    </row>
    <row r="2039" spans="1:4" x14ac:dyDescent="0.55000000000000004">
      <c r="A2039" t="s">
        <v>37</v>
      </c>
      <c r="B2039" t="s">
        <v>5</v>
      </c>
      <c r="C2039">
        <v>2057</v>
      </c>
      <c r="D2039">
        <v>8170027500</v>
      </c>
    </row>
    <row r="2040" spans="1:4" x14ac:dyDescent="0.55000000000000004">
      <c r="A2040" t="s">
        <v>37</v>
      </c>
      <c r="B2040" t="s">
        <v>5</v>
      </c>
      <c r="C2040">
        <v>2058</v>
      </c>
      <c r="D2040">
        <v>7666806300</v>
      </c>
    </row>
    <row r="2041" spans="1:4" x14ac:dyDescent="0.55000000000000004">
      <c r="A2041" t="s">
        <v>37</v>
      </c>
      <c r="B2041" t="s">
        <v>5</v>
      </c>
      <c r="C2041">
        <v>2059</v>
      </c>
      <c r="D2041">
        <v>7191591000</v>
      </c>
    </row>
    <row r="2042" spans="1:4" x14ac:dyDescent="0.55000000000000004">
      <c r="A2042" t="s">
        <v>37</v>
      </c>
      <c r="B2042" t="s">
        <v>5</v>
      </c>
      <c r="C2042">
        <v>2060</v>
      </c>
      <c r="D2042">
        <v>6743139000</v>
      </c>
    </row>
    <row r="2043" spans="1:4" x14ac:dyDescent="0.55000000000000004">
      <c r="A2043" t="s">
        <v>37</v>
      </c>
      <c r="B2043" t="s">
        <v>5</v>
      </c>
      <c r="C2043">
        <v>2061</v>
      </c>
      <c r="D2043">
        <v>6320227300</v>
      </c>
    </row>
    <row r="2044" spans="1:4" x14ac:dyDescent="0.55000000000000004">
      <c r="A2044" t="s">
        <v>37</v>
      </c>
      <c r="B2044" t="s">
        <v>5</v>
      </c>
      <c r="C2044">
        <v>2062</v>
      </c>
      <c r="D2044">
        <v>5921652700</v>
      </c>
    </row>
    <row r="2045" spans="1:4" x14ac:dyDescent="0.55000000000000004">
      <c r="A2045" t="s">
        <v>37</v>
      </c>
      <c r="B2045" t="s">
        <v>5</v>
      </c>
      <c r="C2045">
        <v>2063</v>
      </c>
      <c r="D2045">
        <v>5546244000</v>
      </c>
    </row>
    <row r="2046" spans="1:4" x14ac:dyDescent="0.55000000000000004">
      <c r="A2046" t="s">
        <v>37</v>
      </c>
      <c r="B2046" t="s">
        <v>5</v>
      </c>
      <c r="C2046">
        <v>2064</v>
      </c>
      <c r="D2046">
        <v>5192856600</v>
      </c>
    </row>
    <row r="2047" spans="1:4" x14ac:dyDescent="0.55000000000000004">
      <c r="A2047" t="s">
        <v>37</v>
      </c>
      <c r="B2047" t="s">
        <v>5</v>
      </c>
      <c r="C2047">
        <v>2065</v>
      </c>
      <c r="D2047">
        <v>4860382000</v>
      </c>
    </row>
    <row r="2048" spans="1:4" x14ac:dyDescent="0.55000000000000004">
      <c r="A2048" t="s">
        <v>37</v>
      </c>
      <c r="B2048" t="s">
        <v>5</v>
      </c>
      <c r="C2048">
        <v>2066</v>
      </c>
      <c r="D2048">
        <v>4547747300</v>
      </c>
    </row>
    <row r="2049" spans="1:4" x14ac:dyDescent="0.55000000000000004">
      <c r="A2049" t="s">
        <v>37</v>
      </c>
      <c r="B2049" t="s">
        <v>5</v>
      </c>
      <c r="C2049">
        <v>2067</v>
      </c>
      <c r="D2049">
        <v>4253915000</v>
      </c>
    </row>
    <row r="2050" spans="1:4" x14ac:dyDescent="0.55000000000000004">
      <c r="A2050" t="s">
        <v>37</v>
      </c>
      <c r="B2050" t="s">
        <v>5</v>
      </c>
      <c r="C2050">
        <v>2068</v>
      </c>
      <c r="D2050">
        <v>3977887000</v>
      </c>
    </row>
    <row r="2051" spans="1:4" x14ac:dyDescent="0.55000000000000004">
      <c r="A2051" t="s">
        <v>37</v>
      </c>
      <c r="B2051" t="s">
        <v>5</v>
      </c>
      <c r="C2051">
        <v>2069</v>
      </c>
      <c r="D2051">
        <v>3718703900</v>
      </c>
    </row>
    <row r="2052" spans="1:4" x14ac:dyDescent="0.55000000000000004">
      <c r="A2052" t="s">
        <v>37</v>
      </c>
      <c r="B2052" t="s">
        <v>5</v>
      </c>
      <c r="C2052">
        <v>2070</v>
      </c>
      <c r="D2052">
        <v>3475444000</v>
      </c>
    </row>
    <row r="2053" spans="1:4" x14ac:dyDescent="0.55000000000000004">
      <c r="A2053" t="s">
        <v>37</v>
      </c>
      <c r="B2053" t="s">
        <v>5</v>
      </c>
      <c r="C2053">
        <v>2071</v>
      </c>
      <c r="D2053">
        <v>3247226000</v>
      </c>
    </row>
    <row r="2054" spans="1:4" x14ac:dyDescent="0.55000000000000004">
      <c r="A2054" t="s">
        <v>37</v>
      </c>
      <c r="B2054" t="s">
        <v>5</v>
      </c>
      <c r="C2054">
        <v>2072</v>
      </c>
      <c r="D2054">
        <v>3033206000</v>
      </c>
    </row>
    <row r="2055" spans="1:4" x14ac:dyDescent="0.55000000000000004">
      <c r="A2055" t="s">
        <v>37</v>
      </c>
      <c r="B2055" t="s">
        <v>5</v>
      </c>
      <c r="C2055">
        <v>2073</v>
      </c>
      <c r="D2055">
        <v>2832580000</v>
      </c>
    </row>
    <row r="2056" spans="1:4" x14ac:dyDescent="0.55000000000000004">
      <c r="A2056" t="s">
        <v>37</v>
      </c>
      <c r="B2056" t="s">
        <v>5</v>
      </c>
      <c r="C2056">
        <v>2074</v>
      </c>
      <c r="D2056">
        <v>2644578800</v>
      </c>
    </row>
    <row r="2057" spans="1:4" x14ac:dyDescent="0.55000000000000004">
      <c r="A2057" t="s">
        <v>37</v>
      </c>
      <c r="B2057" t="s">
        <v>5</v>
      </c>
      <c r="C2057">
        <v>2075</v>
      </c>
      <c r="D2057">
        <v>2468472800</v>
      </c>
    </row>
    <row r="2058" spans="1:4" x14ac:dyDescent="0.55000000000000004">
      <c r="A2058" t="s">
        <v>37</v>
      </c>
      <c r="B2058" t="s">
        <v>5</v>
      </c>
      <c r="C2058">
        <v>2076</v>
      </c>
      <c r="D2058">
        <v>2303565000</v>
      </c>
    </row>
    <row r="2059" spans="1:4" x14ac:dyDescent="0.55000000000000004">
      <c r="A2059" t="s">
        <v>37</v>
      </c>
      <c r="B2059" t="s">
        <v>5</v>
      </c>
      <c r="C2059">
        <v>2077</v>
      </c>
      <c r="D2059">
        <v>2149197000</v>
      </c>
    </row>
    <row r="2060" spans="1:4" x14ac:dyDescent="0.55000000000000004">
      <c r="A2060" t="s">
        <v>37</v>
      </c>
      <c r="B2060" t="s">
        <v>5</v>
      </c>
      <c r="C2060">
        <v>2078</v>
      </c>
      <c r="D2060">
        <v>2004740000</v>
      </c>
    </row>
    <row r="2061" spans="1:4" x14ac:dyDescent="0.55000000000000004">
      <c r="A2061" t="s">
        <v>37</v>
      </c>
      <c r="B2061" t="s">
        <v>5</v>
      </c>
      <c r="C2061">
        <v>2079</v>
      </c>
      <c r="D2061">
        <v>1869601000</v>
      </c>
    </row>
    <row r="2062" spans="1:4" x14ac:dyDescent="0.55000000000000004">
      <c r="A2062" t="s">
        <v>37</v>
      </c>
      <c r="B2062" t="s">
        <v>5</v>
      </c>
      <c r="C2062">
        <v>2080</v>
      </c>
      <c r="D2062">
        <v>1743216000</v>
      </c>
    </row>
    <row r="2063" spans="1:4" x14ac:dyDescent="0.55000000000000004">
      <c r="A2063" t="s">
        <v>37</v>
      </c>
      <c r="B2063" t="s">
        <v>5</v>
      </c>
      <c r="C2063">
        <v>2081</v>
      </c>
      <c r="D2063">
        <v>1625053000</v>
      </c>
    </row>
    <row r="2064" spans="1:4" x14ac:dyDescent="0.55000000000000004">
      <c r="A2064" t="s">
        <v>37</v>
      </c>
      <c r="B2064" t="s">
        <v>5</v>
      </c>
      <c r="C2064">
        <v>2082</v>
      </c>
      <c r="D2064">
        <v>1514608000</v>
      </c>
    </row>
    <row r="2065" spans="1:4" x14ac:dyDescent="0.55000000000000004">
      <c r="A2065" t="s">
        <v>37</v>
      </c>
      <c r="B2065" t="s">
        <v>5</v>
      </c>
      <c r="C2065">
        <v>2083</v>
      </c>
      <c r="D2065">
        <v>1411404900</v>
      </c>
    </row>
    <row r="2066" spans="1:4" x14ac:dyDescent="0.55000000000000004">
      <c r="A2066" t="s">
        <v>37</v>
      </c>
      <c r="B2066" t="s">
        <v>5</v>
      </c>
      <c r="C2066">
        <v>2084</v>
      </c>
      <c r="D2066">
        <v>1314993900</v>
      </c>
    </row>
    <row r="2067" spans="1:4" x14ac:dyDescent="0.55000000000000004">
      <c r="A2067" t="s">
        <v>37</v>
      </c>
      <c r="B2067" t="s">
        <v>5</v>
      </c>
      <c r="C2067">
        <v>2085</v>
      </c>
      <c r="D2067">
        <v>1224951000</v>
      </c>
    </row>
    <row r="2068" spans="1:4" x14ac:dyDescent="0.55000000000000004">
      <c r="A2068" t="s">
        <v>37</v>
      </c>
      <c r="B2068" t="s">
        <v>5</v>
      </c>
      <c r="C2068">
        <v>2086</v>
      </c>
      <c r="D2068">
        <v>1140877000</v>
      </c>
    </row>
    <row r="2069" spans="1:4" x14ac:dyDescent="0.55000000000000004">
      <c r="A2069" t="s">
        <v>37</v>
      </c>
      <c r="B2069" t="s">
        <v>5</v>
      </c>
      <c r="C2069">
        <v>2087</v>
      </c>
      <c r="D2069">
        <v>1062394050</v>
      </c>
    </row>
    <row r="2070" spans="1:4" x14ac:dyDescent="0.55000000000000004">
      <c r="A2070" t="s">
        <v>37</v>
      </c>
      <c r="B2070" t="s">
        <v>5</v>
      </c>
      <c r="C2070">
        <v>2088</v>
      </c>
      <c r="D2070">
        <v>989148000</v>
      </c>
    </row>
    <row r="2071" spans="1:4" x14ac:dyDescent="0.55000000000000004">
      <c r="A2071" t="s">
        <v>37</v>
      </c>
      <c r="B2071" t="s">
        <v>5</v>
      </c>
      <c r="C2071">
        <v>2089</v>
      </c>
      <c r="D2071">
        <v>920804030</v>
      </c>
    </row>
    <row r="2072" spans="1:4" x14ac:dyDescent="0.55000000000000004">
      <c r="A2072" t="s">
        <v>37</v>
      </c>
      <c r="B2072" t="s">
        <v>5</v>
      </c>
      <c r="C2072">
        <v>2090</v>
      </c>
      <c r="D2072">
        <v>857048960</v>
      </c>
    </row>
    <row r="2073" spans="1:4" x14ac:dyDescent="0.55000000000000004">
      <c r="A2073" t="s">
        <v>37</v>
      </c>
      <c r="B2073" t="s">
        <v>5</v>
      </c>
      <c r="C2073">
        <v>2091</v>
      </c>
      <c r="D2073">
        <v>797586050</v>
      </c>
    </row>
    <row r="2074" spans="1:4" x14ac:dyDescent="0.55000000000000004">
      <c r="A2074" t="s">
        <v>37</v>
      </c>
      <c r="B2074" t="s">
        <v>5</v>
      </c>
      <c r="C2074">
        <v>2092</v>
      </c>
      <c r="D2074">
        <v>742139000</v>
      </c>
    </row>
    <row r="2075" spans="1:4" x14ac:dyDescent="0.55000000000000004">
      <c r="A2075" t="s">
        <v>37</v>
      </c>
      <c r="B2075" t="s">
        <v>5</v>
      </c>
      <c r="C2075">
        <v>2093</v>
      </c>
      <c r="D2075">
        <v>690447000</v>
      </c>
    </row>
    <row r="2076" spans="1:4" x14ac:dyDescent="0.55000000000000004">
      <c r="A2076" t="s">
        <v>37</v>
      </c>
      <c r="B2076" t="s">
        <v>5</v>
      </c>
      <c r="C2076">
        <v>2094</v>
      </c>
      <c r="D2076">
        <v>642264000</v>
      </c>
    </row>
    <row r="2077" spans="1:4" x14ac:dyDescent="0.55000000000000004">
      <c r="A2077" t="s">
        <v>37</v>
      </c>
      <c r="B2077" t="s">
        <v>5</v>
      </c>
      <c r="C2077">
        <v>2095</v>
      </c>
      <c r="D2077">
        <v>597361000</v>
      </c>
    </row>
    <row r="2078" spans="1:4" x14ac:dyDescent="0.55000000000000004">
      <c r="A2078" t="s">
        <v>37</v>
      </c>
      <c r="B2078" t="s">
        <v>5</v>
      </c>
      <c r="C2078">
        <v>2096</v>
      </c>
      <c r="D2078">
        <v>555522050</v>
      </c>
    </row>
    <row r="2079" spans="1:4" x14ac:dyDescent="0.55000000000000004">
      <c r="A2079" t="s">
        <v>37</v>
      </c>
      <c r="B2079" t="s">
        <v>5</v>
      </c>
      <c r="C2079">
        <v>2097</v>
      </c>
      <c r="D2079">
        <v>516546020</v>
      </c>
    </row>
    <row r="2080" spans="1:4" x14ac:dyDescent="0.55000000000000004">
      <c r="A2080" t="s">
        <v>37</v>
      </c>
      <c r="B2080" t="s">
        <v>5</v>
      </c>
      <c r="C2080">
        <v>2098</v>
      </c>
      <c r="D2080">
        <v>480242020</v>
      </c>
    </row>
    <row r="2081" spans="1:4" x14ac:dyDescent="0.55000000000000004">
      <c r="A2081" t="s">
        <v>37</v>
      </c>
      <c r="B2081" t="s">
        <v>5</v>
      </c>
      <c r="C2081">
        <v>2099</v>
      </c>
      <c r="D2081">
        <v>446433000</v>
      </c>
    </row>
    <row r="2082" spans="1:4" x14ac:dyDescent="0.55000000000000004">
      <c r="A2082" t="s">
        <v>37</v>
      </c>
      <c r="B2082" t="s">
        <v>5</v>
      </c>
      <c r="C2082">
        <v>2100</v>
      </c>
      <c r="D2082">
        <v>414954020</v>
      </c>
    </row>
    <row r="2083" spans="1:4" x14ac:dyDescent="0.55000000000000004">
      <c r="A2083" t="s">
        <v>38</v>
      </c>
      <c r="B2083" t="s">
        <v>5</v>
      </c>
      <c r="C2083">
        <v>2021</v>
      </c>
      <c r="D2083">
        <v>42332380000</v>
      </c>
    </row>
    <row r="2084" spans="1:4" x14ac:dyDescent="0.55000000000000004">
      <c r="A2084" t="s">
        <v>38</v>
      </c>
      <c r="B2084" t="s">
        <v>5</v>
      </c>
      <c r="C2084">
        <v>2022</v>
      </c>
      <c r="D2084">
        <v>42450026000</v>
      </c>
    </row>
    <row r="2085" spans="1:4" x14ac:dyDescent="0.55000000000000004">
      <c r="A2085" t="s">
        <v>38</v>
      </c>
      <c r="B2085" t="s">
        <v>5</v>
      </c>
      <c r="C2085">
        <v>2023</v>
      </c>
      <c r="D2085">
        <v>42247696000</v>
      </c>
    </row>
    <row r="2086" spans="1:4" x14ac:dyDescent="0.55000000000000004">
      <c r="A2086" t="s">
        <v>38</v>
      </c>
      <c r="B2086" t="s">
        <v>5</v>
      </c>
      <c r="C2086">
        <v>2024</v>
      </c>
      <c r="D2086">
        <v>41778442000</v>
      </c>
    </row>
    <row r="2087" spans="1:4" x14ac:dyDescent="0.55000000000000004">
      <c r="A2087" t="s">
        <v>38</v>
      </c>
      <c r="B2087" t="s">
        <v>5</v>
      </c>
      <c r="C2087">
        <v>2025</v>
      </c>
      <c r="D2087">
        <v>41088655000</v>
      </c>
    </row>
    <row r="2088" spans="1:4" x14ac:dyDescent="0.55000000000000004">
      <c r="A2088" t="s">
        <v>38</v>
      </c>
      <c r="B2088" t="s">
        <v>5</v>
      </c>
      <c r="C2088">
        <v>2026</v>
      </c>
      <c r="D2088">
        <v>40218804000</v>
      </c>
    </row>
    <row r="2089" spans="1:4" x14ac:dyDescent="0.55000000000000004">
      <c r="A2089" t="s">
        <v>38</v>
      </c>
      <c r="B2089" t="s">
        <v>5</v>
      </c>
      <c r="C2089">
        <v>2027</v>
      </c>
      <c r="D2089">
        <v>39204102000</v>
      </c>
    </row>
    <row r="2090" spans="1:4" x14ac:dyDescent="0.55000000000000004">
      <c r="A2090" t="s">
        <v>38</v>
      </c>
      <c r="B2090" t="s">
        <v>5</v>
      </c>
      <c r="C2090">
        <v>2028</v>
      </c>
      <c r="D2090">
        <v>38075110000</v>
      </c>
    </row>
    <row r="2091" spans="1:4" x14ac:dyDescent="0.55000000000000004">
      <c r="A2091" t="s">
        <v>38</v>
      </c>
      <c r="B2091" t="s">
        <v>5</v>
      </c>
      <c r="C2091">
        <v>2029</v>
      </c>
      <c r="D2091">
        <v>36858278000</v>
      </c>
    </row>
    <row r="2092" spans="1:4" x14ac:dyDescent="0.55000000000000004">
      <c r="A2092" t="s">
        <v>38</v>
      </c>
      <c r="B2092" t="s">
        <v>5</v>
      </c>
      <c r="C2092">
        <v>2030</v>
      </c>
      <c r="D2092">
        <v>35576394000</v>
      </c>
    </row>
    <row r="2093" spans="1:4" x14ac:dyDescent="0.55000000000000004">
      <c r="A2093" t="s">
        <v>38</v>
      </c>
      <c r="B2093" t="s">
        <v>5</v>
      </c>
      <c r="C2093">
        <v>2031</v>
      </c>
      <c r="D2093">
        <v>34249046000</v>
      </c>
    </row>
    <row r="2094" spans="1:4" x14ac:dyDescent="0.55000000000000004">
      <c r="A2094" t="s">
        <v>38</v>
      </c>
      <c r="B2094" t="s">
        <v>5</v>
      </c>
      <c r="C2094">
        <v>2032</v>
      </c>
      <c r="D2094">
        <v>32892983000</v>
      </c>
    </row>
    <row r="2095" spans="1:4" x14ac:dyDescent="0.55000000000000004">
      <c r="A2095" t="s">
        <v>38</v>
      </c>
      <c r="B2095" t="s">
        <v>5</v>
      </c>
      <c r="C2095">
        <v>2033</v>
      </c>
      <c r="D2095">
        <v>31522447000</v>
      </c>
    </row>
    <row r="2096" spans="1:4" x14ac:dyDescent="0.55000000000000004">
      <c r="A2096" t="s">
        <v>38</v>
      </c>
      <c r="B2096" t="s">
        <v>5</v>
      </c>
      <c r="C2096">
        <v>2034</v>
      </c>
      <c r="D2096">
        <v>30149497000</v>
      </c>
    </row>
    <row r="2097" spans="1:4" x14ac:dyDescent="0.55000000000000004">
      <c r="A2097" t="s">
        <v>38</v>
      </c>
      <c r="B2097" t="s">
        <v>5</v>
      </c>
      <c r="C2097">
        <v>2035</v>
      </c>
      <c r="D2097">
        <v>28784253000</v>
      </c>
    </row>
    <row r="2098" spans="1:4" x14ac:dyDescent="0.55000000000000004">
      <c r="A2098" t="s">
        <v>38</v>
      </c>
      <c r="B2098" t="s">
        <v>5</v>
      </c>
      <c r="C2098">
        <v>2036</v>
      </c>
      <c r="D2098">
        <v>27435153000</v>
      </c>
    </row>
    <row r="2099" spans="1:4" x14ac:dyDescent="0.55000000000000004">
      <c r="A2099" t="s">
        <v>38</v>
      </c>
      <c r="B2099" t="s">
        <v>5</v>
      </c>
      <c r="C2099">
        <v>2037</v>
      </c>
      <c r="D2099">
        <v>26109161000</v>
      </c>
    </row>
    <row r="2100" spans="1:4" x14ac:dyDescent="0.55000000000000004">
      <c r="A2100" t="s">
        <v>38</v>
      </c>
      <c r="B2100" t="s">
        <v>5</v>
      </c>
      <c r="C2100">
        <v>2038</v>
      </c>
      <c r="D2100">
        <v>24811948000</v>
      </c>
    </row>
    <row r="2101" spans="1:4" x14ac:dyDescent="0.55000000000000004">
      <c r="A2101" t="s">
        <v>38</v>
      </c>
      <c r="B2101" t="s">
        <v>5</v>
      </c>
      <c r="C2101">
        <v>2039</v>
      </c>
      <c r="D2101">
        <v>23548072000</v>
      </c>
    </row>
    <row r="2102" spans="1:4" x14ac:dyDescent="0.55000000000000004">
      <c r="A2102" t="s">
        <v>38</v>
      </c>
      <c r="B2102" t="s">
        <v>5</v>
      </c>
      <c r="C2102">
        <v>2040</v>
      </c>
      <c r="D2102">
        <v>22321115000</v>
      </c>
    </row>
    <row r="2103" spans="1:4" x14ac:dyDescent="0.55000000000000004">
      <c r="A2103" t="s">
        <v>38</v>
      </c>
      <c r="B2103" t="s">
        <v>5</v>
      </c>
      <c r="C2103">
        <v>2041</v>
      </c>
      <c r="D2103">
        <v>21133822000</v>
      </c>
    </row>
    <row r="2104" spans="1:4" x14ac:dyDescent="0.55000000000000004">
      <c r="A2104" t="s">
        <v>38</v>
      </c>
      <c r="B2104" t="s">
        <v>5</v>
      </c>
      <c r="C2104">
        <v>2042</v>
      </c>
      <c r="D2104">
        <v>19988210000</v>
      </c>
    </row>
    <row r="2105" spans="1:4" x14ac:dyDescent="0.55000000000000004">
      <c r="A2105" t="s">
        <v>38</v>
      </c>
      <c r="B2105" t="s">
        <v>5</v>
      </c>
      <c r="C2105">
        <v>2043</v>
      </c>
      <c r="D2105">
        <v>18885683000</v>
      </c>
    </row>
    <row r="2106" spans="1:4" x14ac:dyDescent="0.55000000000000004">
      <c r="A2106" t="s">
        <v>38</v>
      </c>
      <c r="B2106" t="s">
        <v>5</v>
      </c>
      <c r="C2106">
        <v>2044</v>
      </c>
      <c r="D2106">
        <v>17827107000</v>
      </c>
    </row>
    <row r="2107" spans="1:4" x14ac:dyDescent="0.55000000000000004">
      <c r="A2107" t="s">
        <v>38</v>
      </c>
      <c r="B2107" t="s">
        <v>5</v>
      </c>
      <c r="C2107">
        <v>2045</v>
      </c>
      <c r="D2107">
        <v>16812895000</v>
      </c>
    </row>
    <row r="2108" spans="1:4" x14ac:dyDescent="0.55000000000000004">
      <c r="A2108" t="s">
        <v>38</v>
      </c>
      <c r="B2108" t="s">
        <v>5</v>
      </c>
      <c r="C2108">
        <v>2046</v>
      </c>
      <c r="D2108">
        <v>15843082000</v>
      </c>
    </row>
    <row r="2109" spans="1:4" x14ac:dyDescent="0.55000000000000004">
      <c r="A2109" t="s">
        <v>38</v>
      </c>
      <c r="B2109" t="s">
        <v>5</v>
      </c>
      <c r="C2109">
        <v>2047</v>
      </c>
      <c r="D2109">
        <v>14917384000</v>
      </c>
    </row>
    <row r="2110" spans="1:4" x14ac:dyDescent="0.55000000000000004">
      <c r="A2110" t="s">
        <v>38</v>
      </c>
      <c r="B2110" t="s">
        <v>5</v>
      </c>
      <c r="C2110">
        <v>2048</v>
      </c>
      <c r="D2110">
        <v>14035247000</v>
      </c>
    </row>
    <row r="2111" spans="1:4" x14ac:dyDescent="0.55000000000000004">
      <c r="A2111" t="s">
        <v>38</v>
      </c>
      <c r="B2111" t="s">
        <v>5</v>
      </c>
      <c r="C2111">
        <v>2049</v>
      </c>
      <c r="D2111">
        <v>13195899000</v>
      </c>
    </row>
    <row r="2112" spans="1:4" x14ac:dyDescent="0.55000000000000004">
      <c r="A2112" t="s">
        <v>38</v>
      </c>
      <c r="B2112" t="s">
        <v>5</v>
      </c>
      <c r="C2112">
        <v>2050</v>
      </c>
      <c r="D2112">
        <v>12398388000</v>
      </c>
    </row>
    <row r="2113" spans="1:4" x14ac:dyDescent="0.55000000000000004">
      <c r="A2113" t="s">
        <v>38</v>
      </c>
      <c r="B2113" t="s">
        <v>5</v>
      </c>
      <c r="C2113">
        <v>2051</v>
      </c>
      <c r="D2113">
        <v>11641619000</v>
      </c>
    </row>
    <row r="2114" spans="1:4" x14ac:dyDescent="0.55000000000000004">
      <c r="A2114" t="s">
        <v>38</v>
      </c>
      <c r="B2114" t="s">
        <v>5</v>
      </c>
      <c r="C2114">
        <v>2052</v>
      </c>
      <c r="D2114">
        <v>10924389000</v>
      </c>
    </row>
    <row r="2115" spans="1:4" x14ac:dyDescent="0.55000000000000004">
      <c r="A2115" t="s">
        <v>38</v>
      </c>
      <c r="B2115" t="s">
        <v>5</v>
      </c>
      <c r="C2115">
        <v>2053</v>
      </c>
      <c r="D2115">
        <v>10245403000</v>
      </c>
    </row>
    <row r="2116" spans="1:4" x14ac:dyDescent="0.55000000000000004">
      <c r="A2116" t="s">
        <v>38</v>
      </c>
      <c r="B2116" t="s">
        <v>5</v>
      </c>
      <c r="C2116">
        <v>2054</v>
      </c>
      <c r="D2116">
        <v>9603303000</v>
      </c>
    </row>
    <row r="2117" spans="1:4" x14ac:dyDescent="0.55000000000000004">
      <c r="A2117" t="s">
        <v>38</v>
      </c>
      <c r="B2117" t="s">
        <v>5</v>
      </c>
      <c r="C2117">
        <v>2055</v>
      </c>
      <c r="D2117">
        <v>8996695000</v>
      </c>
    </row>
    <row r="2118" spans="1:4" x14ac:dyDescent="0.55000000000000004">
      <c r="A2118" t="s">
        <v>38</v>
      </c>
      <c r="B2118" t="s">
        <v>5</v>
      </c>
      <c r="C2118">
        <v>2056</v>
      </c>
      <c r="D2118">
        <v>8424153000</v>
      </c>
    </row>
    <row r="2119" spans="1:4" x14ac:dyDescent="0.55000000000000004">
      <c r="A2119" t="s">
        <v>38</v>
      </c>
      <c r="B2119" t="s">
        <v>5</v>
      </c>
      <c r="C2119">
        <v>2057</v>
      </c>
      <c r="D2119">
        <v>7884242000</v>
      </c>
    </row>
    <row r="2120" spans="1:4" x14ac:dyDescent="0.55000000000000004">
      <c r="A2120" t="s">
        <v>38</v>
      </c>
      <c r="B2120" t="s">
        <v>5</v>
      </c>
      <c r="C2120">
        <v>2058</v>
      </c>
      <c r="D2120">
        <v>7375526000</v>
      </c>
    </row>
    <row r="2121" spans="1:4" x14ac:dyDescent="0.55000000000000004">
      <c r="A2121" t="s">
        <v>38</v>
      </c>
      <c r="B2121" t="s">
        <v>5</v>
      </c>
      <c r="C2121">
        <v>2059</v>
      </c>
      <c r="D2121">
        <v>6896580000</v>
      </c>
    </row>
    <row r="2122" spans="1:4" x14ac:dyDescent="0.55000000000000004">
      <c r="A2122" t="s">
        <v>38</v>
      </c>
      <c r="B2122" t="s">
        <v>5</v>
      </c>
      <c r="C2122">
        <v>2060</v>
      </c>
      <c r="D2122">
        <v>6445996000</v>
      </c>
    </row>
    <row r="2123" spans="1:4" x14ac:dyDescent="0.55000000000000004">
      <c r="A2123" t="s">
        <v>38</v>
      </c>
      <c r="B2123" t="s">
        <v>5</v>
      </c>
      <c r="C2123">
        <v>2061</v>
      </c>
      <c r="D2123">
        <v>6022395000</v>
      </c>
    </row>
    <row r="2124" spans="1:4" x14ac:dyDescent="0.55000000000000004">
      <c r="A2124" t="s">
        <v>38</v>
      </c>
      <c r="B2124" t="s">
        <v>5</v>
      </c>
      <c r="C2124">
        <v>2062</v>
      </c>
      <c r="D2124">
        <v>5624428000</v>
      </c>
    </row>
    <row r="2125" spans="1:4" x14ac:dyDescent="0.55000000000000004">
      <c r="A2125" t="s">
        <v>38</v>
      </c>
      <c r="B2125" t="s">
        <v>5</v>
      </c>
      <c r="C2125">
        <v>2063</v>
      </c>
      <c r="D2125">
        <v>5250780000</v>
      </c>
    </row>
    <row r="2126" spans="1:4" x14ac:dyDescent="0.55000000000000004">
      <c r="A2126" t="s">
        <v>38</v>
      </c>
      <c r="B2126" t="s">
        <v>5</v>
      </c>
      <c r="C2126">
        <v>2064</v>
      </c>
      <c r="D2126">
        <v>4900178000</v>
      </c>
    </row>
    <row r="2127" spans="1:4" x14ac:dyDescent="0.55000000000000004">
      <c r="A2127" t="s">
        <v>38</v>
      </c>
      <c r="B2127" t="s">
        <v>5</v>
      </c>
      <c r="C2127">
        <v>2065</v>
      </c>
      <c r="D2127">
        <v>4571391000</v>
      </c>
    </row>
    <row r="2128" spans="1:4" x14ac:dyDescent="0.55000000000000004">
      <c r="A2128" t="s">
        <v>38</v>
      </c>
      <c r="B2128" t="s">
        <v>5</v>
      </c>
      <c r="C2128">
        <v>2066</v>
      </c>
      <c r="D2128">
        <v>4263229000</v>
      </c>
    </row>
    <row r="2129" spans="1:4" x14ac:dyDescent="0.55000000000000004">
      <c r="A2129" t="s">
        <v>38</v>
      </c>
      <c r="B2129" t="s">
        <v>5</v>
      </c>
      <c r="C2129">
        <v>2067</v>
      </c>
      <c r="D2129">
        <v>3974551800</v>
      </c>
    </row>
    <row r="2130" spans="1:4" x14ac:dyDescent="0.55000000000000004">
      <c r="A2130" t="s">
        <v>38</v>
      </c>
      <c r="B2130" t="s">
        <v>5</v>
      </c>
      <c r="C2130">
        <v>2068</v>
      </c>
      <c r="D2130">
        <v>3704262100</v>
      </c>
    </row>
    <row r="2131" spans="1:4" x14ac:dyDescent="0.55000000000000004">
      <c r="A2131" t="s">
        <v>38</v>
      </c>
      <c r="B2131" t="s">
        <v>5</v>
      </c>
      <c r="C2131">
        <v>2069</v>
      </c>
      <c r="D2131">
        <v>3451311000</v>
      </c>
    </row>
    <row r="2132" spans="1:4" x14ac:dyDescent="0.55000000000000004">
      <c r="A2132" t="s">
        <v>38</v>
      </c>
      <c r="B2132" t="s">
        <v>5</v>
      </c>
      <c r="C2132">
        <v>2070</v>
      </c>
      <c r="D2132">
        <v>3214694100</v>
      </c>
    </row>
    <row r="2133" spans="1:4" x14ac:dyDescent="0.55000000000000004">
      <c r="A2133" t="s">
        <v>38</v>
      </c>
      <c r="B2133" t="s">
        <v>5</v>
      </c>
      <c r="C2133">
        <v>2071</v>
      </c>
      <c r="D2133">
        <v>2993454000</v>
      </c>
    </row>
    <row r="2134" spans="1:4" x14ac:dyDescent="0.55000000000000004">
      <c r="A2134" t="s">
        <v>38</v>
      </c>
      <c r="B2134" t="s">
        <v>5</v>
      </c>
      <c r="C2134">
        <v>2072</v>
      </c>
      <c r="D2134">
        <v>2786679000</v>
      </c>
    </row>
    <row r="2135" spans="1:4" x14ac:dyDescent="0.55000000000000004">
      <c r="A2135" t="s">
        <v>38</v>
      </c>
      <c r="B2135" t="s">
        <v>5</v>
      </c>
      <c r="C2135">
        <v>2073</v>
      </c>
      <c r="D2135">
        <v>2593502000</v>
      </c>
    </row>
    <row r="2136" spans="1:4" x14ac:dyDescent="0.55000000000000004">
      <c r="A2136" t="s">
        <v>38</v>
      </c>
      <c r="B2136" t="s">
        <v>5</v>
      </c>
      <c r="C2136">
        <v>2074</v>
      </c>
      <c r="D2136">
        <v>2413099000</v>
      </c>
    </row>
    <row r="2137" spans="1:4" x14ac:dyDescent="0.55000000000000004">
      <c r="A2137" t="s">
        <v>38</v>
      </c>
      <c r="B2137" t="s">
        <v>5</v>
      </c>
      <c r="C2137">
        <v>2075</v>
      </c>
      <c r="D2137">
        <v>2244688100</v>
      </c>
    </row>
    <row r="2138" spans="1:4" x14ac:dyDescent="0.55000000000000004">
      <c r="A2138" t="s">
        <v>38</v>
      </c>
      <c r="B2138" t="s">
        <v>5</v>
      </c>
      <c r="C2138">
        <v>2076</v>
      </c>
      <c r="D2138">
        <v>2087529900</v>
      </c>
    </row>
    <row r="2139" spans="1:4" x14ac:dyDescent="0.55000000000000004">
      <c r="A2139" t="s">
        <v>38</v>
      </c>
      <c r="B2139" t="s">
        <v>5</v>
      </c>
      <c r="C2139">
        <v>2077</v>
      </c>
      <c r="D2139">
        <v>1940922000</v>
      </c>
    </row>
    <row r="2140" spans="1:4" x14ac:dyDescent="0.55000000000000004">
      <c r="A2140" t="s">
        <v>38</v>
      </c>
      <c r="B2140" t="s">
        <v>5</v>
      </c>
      <c r="C2140">
        <v>2078</v>
      </c>
      <c r="D2140">
        <v>1804203000</v>
      </c>
    </row>
    <row r="2141" spans="1:4" x14ac:dyDescent="0.55000000000000004">
      <c r="A2141" t="s">
        <v>38</v>
      </c>
      <c r="B2141" t="s">
        <v>5</v>
      </c>
      <c r="C2141">
        <v>2079</v>
      </c>
      <c r="D2141">
        <v>1676747000</v>
      </c>
    </row>
    <row r="2142" spans="1:4" x14ac:dyDescent="0.55000000000000004">
      <c r="A2142" t="s">
        <v>38</v>
      </c>
      <c r="B2142" t="s">
        <v>5</v>
      </c>
      <c r="C2142">
        <v>2080</v>
      </c>
      <c r="D2142">
        <v>1557963000</v>
      </c>
    </row>
    <row r="2143" spans="1:4" x14ac:dyDescent="0.55000000000000004">
      <c r="A2143" t="s">
        <v>38</v>
      </c>
      <c r="B2143" t="s">
        <v>5</v>
      </c>
      <c r="C2143">
        <v>2081</v>
      </c>
      <c r="D2143">
        <v>1447294000</v>
      </c>
    </row>
    <row r="2144" spans="1:4" x14ac:dyDescent="0.55000000000000004">
      <c r="A2144" t="s">
        <v>38</v>
      </c>
      <c r="B2144" t="s">
        <v>5</v>
      </c>
      <c r="C2144">
        <v>2082</v>
      </c>
      <c r="D2144">
        <v>1344217000</v>
      </c>
    </row>
    <row r="2145" spans="1:4" x14ac:dyDescent="0.55000000000000004">
      <c r="A2145" t="s">
        <v>38</v>
      </c>
      <c r="B2145" t="s">
        <v>5</v>
      </c>
      <c r="C2145">
        <v>2083</v>
      </c>
      <c r="D2145">
        <v>1248235900</v>
      </c>
    </row>
    <row r="2146" spans="1:4" x14ac:dyDescent="0.55000000000000004">
      <c r="A2146" t="s">
        <v>38</v>
      </c>
      <c r="B2146" t="s">
        <v>5</v>
      </c>
      <c r="C2146">
        <v>2084</v>
      </c>
      <c r="D2146">
        <v>1158889100</v>
      </c>
    </row>
    <row r="2147" spans="1:4" x14ac:dyDescent="0.55000000000000004">
      <c r="A2147" t="s">
        <v>38</v>
      </c>
      <c r="B2147" t="s">
        <v>5</v>
      </c>
      <c r="C2147">
        <v>2085</v>
      </c>
      <c r="D2147">
        <v>1075738000</v>
      </c>
    </row>
    <row r="2148" spans="1:4" x14ac:dyDescent="0.55000000000000004">
      <c r="A2148" t="s">
        <v>38</v>
      </c>
      <c r="B2148" t="s">
        <v>5</v>
      </c>
      <c r="C2148">
        <v>2086</v>
      </c>
      <c r="D2148">
        <v>998373000</v>
      </c>
    </row>
    <row r="2149" spans="1:4" x14ac:dyDescent="0.55000000000000004">
      <c r="A2149" t="s">
        <v>38</v>
      </c>
      <c r="B2149" t="s">
        <v>5</v>
      </c>
      <c r="C2149">
        <v>2087</v>
      </c>
      <c r="D2149">
        <v>926410050</v>
      </c>
    </row>
    <row r="2150" spans="1:4" x14ac:dyDescent="0.55000000000000004">
      <c r="A2150" t="s">
        <v>38</v>
      </c>
      <c r="B2150" t="s">
        <v>5</v>
      </c>
      <c r="C2150">
        <v>2088</v>
      </c>
      <c r="D2150">
        <v>859487000</v>
      </c>
    </row>
    <row r="2151" spans="1:4" x14ac:dyDescent="0.55000000000000004">
      <c r="A2151" t="s">
        <v>38</v>
      </c>
      <c r="B2151" t="s">
        <v>5</v>
      </c>
      <c r="C2151">
        <v>2089</v>
      </c>
      <c r="D2151">
        <v>797266000</v>
      </c>
    </row>
    <row r="2152" spans="1:4" x14ac:dyDescent="0.55000000000000004">
      <c r="A2152" t="s">
        <v>38</v>
      </c>
      <c r="B2152" t="s">
        <v>5</v>
      </c>
      <c r="C2152">
        <v>2090</v>
      </c>
      <c r="D2152">
        <v>739429000</v>
      </c>
    </row>
    <row r="2153" spans="1:4" x14ac:dyDescent="0.55000000000000004">
      <c r="A2153" t="s">
        <v>38</v>
      </c>
      <c r="B2153" t="s">
        <v>5</v>
      </c>
      <c r="C2153">
        <v>2091</v>
      </c>
      <c r="D2153">
        <v>685680000</v>
      </c>
    </row>
    <row r="2154" spans="1:4" x14ac:dyDescent="0.55000000000000004">
      <c r="A2154" t="s">
        <v>38</v>
      </c>
      <c r="B2154" t="s">
        <v>5</v>
      </c>
      <c r="C2154">
        <v>2092</v>
      </c>
      <c r="D2154">
        <v>635739970</v>
      </c>
    </row>
    <row r="2155" spans="1:4" x14ac:dyDescent="0.55000000000000004">
      <c r="A2155" t="s">
        <v>38</v>
      </c>
      <c r="B2155" t="s">
        <v>5</v>
      </c>
      <c r="C2155">
        <v>2093</v>
      </c>
      <c r="D2155">
        <v>589348030</v>
      </c>
    </row>
    <row r="2156" spans="1:4" x14ac:dyDescent="0.55000000000000004">
      <c r="A2156" t="s">
        <v>38</v>
      </c>
      <c r="B2156" t="s">
        <v>5</v>
      </c>
      <c r="C2156">
        <v>2094</v>
      </c>
      <c r="D2156">
        <v>546261000</v>
      </c>
    </row>
    <row r="2157" spans="1:4" x14ac:dyDescent="0.55000000000000004">
      <c r="A2157" t="s">
        <v>38</v>
      </c>
      <c r="B2157" t="s">
        <v>5</v>
      </c>
      <c r="C2157">
        <v>2095</v>
      </c>
      <c r="D2157">
        <v>506252000</v>
      </c>
    </row>
    <row r="2158" spans="1:4" x14ac:dyDescent="0.55000000000000004">
      <c r="A2158" t="s">
        <v>38</v>
      </c>
      <c r="B2158" t="s">
        <v>5</v>
      </c>
      <c r="C2158">
        <v>2096</v>
      </c>
      <c r="D2158">
        <v>469108000</v>
      </c>
    </row>
    <row r="2159" spans="1:4" x14ac:dyDescent="0.55000000000000004">
      <c r="A2159" t="s">
        <v>38</v>
      </c>
      <c r="B2159" t="s">
        <v>5</v>
      </c>
      <c r="C2159">
        <v>2097</v>
      </c>
      <c r="D2159">
        <v>434629000</v>
      </c>
    </row>
    <row r="2160" spans="1:4" x14ac:dyDescent="0.55000000000000004">
      <c r="A2160" t="s">
        <v>38</v>
      </c>
      <c r="B2160" t="s">
        <v>5</v>
      </c>
      <c r="C2160">
        <v>2098</v>
      </c>
      <c r="D2160">
        <v>402631000</v>
      </c>
    </row>
    <row r="2161" spans="1:4" x14ac:dyDescent="0.55000000000000004">
      <c r="A2161" t="s">
        <v>38</v>
      </c>
      <c r="B2161" t="s">
        <v>5</v>
      </c>
      <c r="C2161">
        <v>2099</v>
      </c>
      <c r="D2161">
        <v>372940000</v>
      </c>
    </row>
    <row r="2162" spans="1:4" x14ac:dyDescent="0.55000000000000004">
      <c r="A2162" t="s">
        <v>38</v>
      </c>
      <c r="B2162" t="s">
        <v>5</v>
      </c>
      <c r="C2162">
        <v>2100</v>
      </c>
      <c r="D2162">
        <v>345394000</v>
      </c>
    </row>
    <row r="2163" spans="1:4" x14ac:dyDescent="0.55000000000000004">
      <c r="A2163" t="s">
        <v>39</v>
      </c>
      <c r="B2163" t="s">
        <v>5</v>
      </c>
      <c r="C2163">
        <v>2022</v>
      </c>
      <c r="D2163">
        <v>42332380000</v>
      </c>
    </row>
    <row r="2164" spans="1:4" x14ac:dyDescent="0.55000000000000004">
      <c r="A2164" t="s">
        <v>39</v>
      </c>
      <c r="B2164" t="s">
        <v>5</v>
      </c>
      <c r="C2164">
        <v>2023</v>
      </c>
      <c r="D2164">
        <v>42338177000</v>
      </c>
    </row>
    <row r="2165" spans="1:4" x14ac:dyDescent="0.55000000000000004">
      <c r="A2165" t="s">
        <v>39</v>
      </c>
      <c r="B2165" t="s">
        <v>5</v>
      </c>
      <c r="C2165">
        <v>2024</v>
      </c>
      <c r="D2165">
        <v>42026332000</v>
      </c>
    </row>
    <row r="2166" spans="1:4" x14ac:dyDescent="0.55000000000000004">
      <c r="A2166" t="s">
        <v>39</v>
      </c>
      <c r="B2166" t="s">
        <v>5</v>
      </c>
      <c r="C2166">
        <v>2025</v>
      </c>
      <c r="D2166">
        <v>41451745000</v>
      </c>
    </row>
    <row r="2167" spans="1:4" x14ac:dyDescent="0.55000000000000004">
      <c r="A2167" t="s">
        <v>39</v>
      </c>
      <c r="B2167" t="s">
        <v>5</v>
      </c>
      <c r="C2167">
        <v>2026</v>
      </c>
      <c r="D2167">
        <v>40662196000</v>
      </c>
    </row>
    <row r="2168" spans="1:4" x14ac:dyDescent="0.55000000000000004">
      <c r="A2168" t="s">
        <v>39</v>
      </c>
      <c r="B2168" t="s">
        <v>5</v>
      </c>
      <c r="C2168">
        <v>2027</v>
      </c>
      <c r="D2168">
        <v>39699173000</v>
      </c>
    </row>
    <row r="2169" spans="1:4" x14ac:dyDescent="0.55000000000000004">
      <c r="A2169" t="s">
        <v>39</v>
      </c>
      <c r="B2169" t="s">
        <v>5</v>
      </c>
      <c r="C2169">
        <v>2028</v>
      </c>
      <c r="D2169">
        <v>38598580000</v>
      </c>
    </row>
    <row r="2170" spans="1:4" x14ac:dyDescent="0.55000000000000004">
      <c r="A2170" t="s">
        <v>39</v>
      </c>
      <c r="B2170" t="s">
        <v>5</v>
      </c>
      <c r="C2170">
        <v>2029</v>
      </c>
      <c r="D2170">
        <v>37391413000</v>
      </c>
    </row>
    <row r="2171" spans="1:4" x14ac:dyDescent="0.55000000000000004">
      <c r="A2171" t="s">
        <v>39</v>
      </c>
      <c r="B2171" t="s">
        <v>5</v>
      </c>
      <c r="C2171">
        <v>2030</v>
      </c>
      <c r="D2171">
        <v>36104348000</v>
      </c>
    </row>
    <row r="2172" spans="1:4" x14ac:dyDescent="0.55000000000000004">
      <c r="A2172" t="s">
        <v>39</v>
      </c>
      <c r="B2172" t="s">
        <v>5</v>
      </c>
      <c r="C2172">
        <v>2031</v>
      </c>
      <c r="D2172">
        <v>34760230000</v>
      </c>
    </row>
    <row r="2173" spans="1:4" x14ac:dyDescent="0.55000000000000004">
      <c r="A2173" t="s">
        <v>39</v>
      </c>
      <c r="B2173" t="s">
        <v>5</v>
      </c>
      <c r="C2173">
        <v>2032</v>
      </c>
      <c r="D2173">
        <v>33378548000</v>
      </c>
    </row>
    <row r="2174" spans="1:4" x14ac:dyDescent="0.55000000000000004">
      <c r="A2174" t="s">
        <v>39</v>
      </c>
      <c r="B2174" t="s">
        <v>5</v>
      </c>
      <c r="C2174">
        <v>2033</v>
      </c>
      <c r="D2174">
        <v>31975860000</v>
      </c>
    </row>
    <row r="2175" spans="1:4" x14ac:dyDescent="0.55000000000000004">
      <c r="A2175" t="s">
        <v>39</v>
      </c>
      <c r="B2175" t="s">
        <v>5</v>
      </c>
      <c r="C2175">
        <v>2034</v>
      </c>
      <c r="D2175">
        <v>30566136000</v>
      </c>
    </row>
    <row r="2176" spans="1:4" x14ac:dyDescent="0.55000000000000004">
      <c r="A2176" t="s">
        <v>39</v>
      </c>
      <c r="B2176" t="s">
        <v>5</v>
      </c>
      <c r="C2176">
        <v>2035</v>
      </c>
      <c r="D2176">
        <v>29161079000</v>
      </c>
    </row>
    <row r="2177" spans="1:4" x14ac:dyDescent="0.55000000000000004">
      <c r="A2177" t="s">
        <v>39</v>
      </c>
      <c r="B2177" t="s">
        <v>5</v>
      </c>
      <c r="C2177">
        <v>2036</v>
      </c>
      <c r="D2177">
        <v>27770431000</v>
      </c>
    </row>
    <row r="2178" spans="1:4" x14ac:dyDescent="0.55000000000000004">
      <c r="A2178" t="s">
        <v>39</v>
      </c>
      <c r="B2178" t="s">
        <v>5</v>
      </c>
      <c r="C2178">
        <v>2037</v>
      </c>
      <c r="D2178">
        <v>26402206000</v>
      </c>
    </row>
    <row r="2179" spans="1:4" x14ac:dyDescent="0.55000000000000004">
      <c r="A2179" t="s">
        <v>39</v>
      </c>
      <c r="B2179" t="s">
        <v>5</v>
      </c>
      <c r="C2179">
        <v>2038</v>
      </c>
      <c r="D2179">
        <v>25062926000</v>
      </c>
    </row>
    <row r="2180" spans="1:4" x14ac:dyDescent="0.55000000000000004">
      <c r="A2180" t="s">
        <v>39</v>
      </c>
      <c r="B2180" t="s">
        <v>5</v>
      </c>
      <c r="C2180">
        <v>2039</v>
      </c>
      <c r="D2180">
        <v>23757826000</v>
      </c>
    </row>
    <row r="2181" spans="1:4" x14ac:dyDescent="0.55000000000000004">
      <c r="A2181" t="s">
        <v>39</v>
      </c>
      <c r="B2181" t="s">
        <v>5</v>
      </c>
      <c r="C2181">
        <v>2040</v>
      </c>
      <c r="D2181">
        <v>22491000000</v>
      </c>
    </row>
    <row r="2182" spans="1:4" x14ac:dyDescent="0.55000000000000004">
      <c r="A2182" t="s">
        <v>39</v>
      </c>
      <c r="B2182" t="s">
        <v>5</v>
      </c>
      <c r="C2182">
        <v>2041</v>
      </c>
      <c r="D2182">
        <v>21265600000</v>
      </c>
    </row>
    <row r="2183" spans="1:4" x14ac:dyDescent="0.55000000000000004">
      <c r="A2183" t="s">
        <v>39</v>
      </c>
      <c r="B2183" t="s">
        <v>5</v>
      </c>
      <c r="C2183">
        <v>2042</v>
      </c>
      <c r="D2183">
        <v>20083930000</v>
      </c>
    </row>
    <row r="2184" spans="1:4" x14ac:dyDescent="0.55000000000000004">
      <c r="A2184" t="s">
        <v>39</v>
      </c>
      <c r="B2184" t="s">
        <v>5</v>
      </c>
      <c r="C2184">
        <v>2043</v>
      </c>
      <c r="D2184">
        <v>18947594000</v>
      </c>
    </row>
    <row r="2185" spans="1:4" x14ac:dyDescent="0.55000000000000004">
      <c r="A2185" t="s">
        <v>39</v>
      </c>
      <c r="B2185" t="s">
        <v>5</v>
      </c>
      <c r="C2185">
        <v>2044</v>
      </c>
      <c r="D2185">
        <v>17857587000</v>
      </c>
    </row>
    <row r="2186" spans="1:4" x14ac:dyDescent="0.55000000000000004">
      <c r="A2186" t="s">
        <v>39</v>
      </c>
      <c r="B2186" t="s">
        <v>5</v>
      </c>
      <c r="C2186">
        <v>2045</v>
      </c>
      <c r="D2186">
        <v>16814397000</v>
      </c>
    </row>
    <row r="2187" spans="1:4" x14ac:dyDescent="0.55000000000000004">
      <c r="A2187" t="s">
        <v>39</v>
      </c>
      <c r="B2187" t="s">
        <v>5</v>
      </c>
      <c r="C2187">
        <v>2046</v>
      </c>
      <c r="D2187">
        <v>15818079000</v>
      </c>
    </row>
    <row r="2188" spans="1:4" x14ac:dyDescent="0.55000000000000004">
      <c r="A2188" t="s">
        <v>39</v>
      </c>
      <c r="B2188" t="s">
        <v>5</v>
      </c>
      <c r="C2188">
        <v>2047</v>
      </c>
      <c r="D2188">
        <v>14868327000</v>
      </c>
    </row>
    <row r="2189" spans="1:4" x14ac:dyDescent="0.55000000000000004">
      <c r="A2189" t="s">
        <v>39</v>
      </c>
      <c r="B2189" t="s">
        <v>5</v>
      </c>
      <c r="C2189">
        <v>2048</v>
      </c>
      <c r="D2189">
        <v>13964539000</v>
      </c>
    </row>
    <row r="2190" spans="1:4" x14ac:dyDescent="0.55000000000000004">
      <c r="A2190" t="s">
        <v>39</v>
      </c>
      <c r="B2190" t="s">
        <v>5</v>
      </c>
      <c r="C2190">
        <v>2049</v>
      </c>
      <c r="D2190">
        <v>13105869000</v>
      </c>
    </row>
    <row r="2191" spans="1:4" x14ac:dyDescent="0.55000000000000004">
      <c r="A2191" t="s">
        <v>39</v>
      </c>
      <c r="B2191" t="s">
        <v>5</v>
      </c>
      <c r="C2191">
        <v>2050</v>
      </c>
      <c r="D2191">
        <v>12291273000</v>
      </c>
    </row>
    <row r="2192" spans="1:4" x14ac:dyDescent="0.55000000000000004">
      <c r="A2192" t="s">
        <v>39</v>
      </c>
      <c r="B2192" t="s">
        <v>5</v>
      </c>
      <c r="C2192">
        <v>2051</v>
      </c>
      <c r="D2192">
        <v>11519549000</v>
      </c>
    </row>
    <row r="2193" spans="1:4" x14ac:dyDescent="0.55000000000000004">
      <c r="A2193" t="s">
        <v>39</v>
      </c>
      <c r="B2193" t="s">
        <v>5</v>
      </c>
      <c r="C2193">
        <v>2052</v>
      </c>
      <c r="D2193">
        <v>10789376000</v>
      </c>
    </row>
    <row r="2194" spans="1:4" x14ac:dyDescent="0.55000000000000004">
      <c r="A2194" t="s">
        <v>39</v>
      </c>
      <c r="B2194" t="s">
        <v>5</v>
      </c>
      <c r="C2194">
        <v>2053</v>
      </c>
      <c r="D2194">
        <v>10099337000</v>
      </c>
    </row>
    <row r="2195" spans="1:4" x14ac:dyDescent="0.55000000000000004">
      <c r="A2195" t="s">
        <v>39</v>
      </c>
      <c r="B2195" t="s">
        <v>5</v>
      </c>
      <c r="C2195">
        <v>2054</v>
      </c>
      <c r="D2195">
        <v>9447955000</v>
      </c>
    </row>
    <row r="2196" spans="1:4" x14ac:dyDescent="0.55000000000000004">
      <c r="A2196" t="s">
        <v>39</v>
      </c>
      <c r="B2196" t="s">
        <v>5</v>
      </c>
      <c r="C2196">
        <v>2055</v>
      </c>
      <c r="D2196">
        <v>8833702000</v>
      </c>
    </row>
    <row r="2197" spans="1:4" x14ac:dyDescent="0.55000000000000004">
      <c r="A2197" t="s">
        <v>39</v>
      </c>
      <c r="B2197" t="s">
        <v>5</v>
      </c>
      <c r="C2197">
        <v>2056</v>
      </c>
      <c r="D2197">
        <v>8255028700</v>
      </c>
    </row>
    <row r="2198" spans="1:4" x14ac:dyDescent="0.55000000000000004">
      <c r="A2198" t="s">
        <v>39</v>
      </c>
      <c r="B2198" t="s">
        <v>5</v>
      </c>
      <c r="C2198">
        <v>2057</v>
      </c>
      <c r="D2198">
        <v>7710375000</v>
      </c>
    </row>
    <row r="2199" spans="1:4" x14ac:dyDescent="0.55000000000000004">
      <c r="A2199" t="s">
        <v>39</v>
      </c>
      <c r="B2199" t="s">
        <v>5</v>
      </c>
      <c r="C2199">
        <v>2058</v>
      </c>
      <c r="D2199">
        <v>7198185000</v>
      </c>
    </row>
    <row r="2200" spans="1:4" x14ac:dyDescent="0.55000000000000004">
      <c r="A2200" t="s">
        <v>39</v>
      </c>
      <c r="B2200" t="s">
        <v>5</v>
      </c>
      <c r="C2200">
        <v>2059</v>
      </c>
      <c r="D2200">
        <v>6716918000</v>
      </c>
    </row>
    <row r="2201" spans="1:4" x14ac:dyDescent="0.55000000000000004">
      <c r="A2201" t="s">
        <v>39</v>
      </c>
      <c r="B2201" t="s">
        <v>5</v>
      </c>
      <c r="C2201">
        <v>2060</v>
      </c>
      <c r="D2201">
        <v>6265055000</v>
      </c>
    </row>
    <row r="2202" spans="1:4" x14ac:dyDescent="0.55000000000000004">
      <c r="A2202" t="s">
        <v>39</v>
      </c>
      <c r="B2202" t="s">
        <v>5</v>
      </c>
      <c r="C2202">
        <v>2061</v>
      </c>
      <c r="D2202">
        <v>5841110000</v>
      </c>
    </row>
    <row r="2203" spans="1:4" x14ac:dyDescent="0.55000000000000004">
      <c r="A2203" t="s">
        <v>39</v>
      </c>
      <c r="B2203" t="s">
        <v>5</v>
      </c>
      <c r="C2203">
        <v>2062</v>
      </c>
      <c r="D2203">
        <v>5443635000</v>
      </c>
    </row>
    <row r="2204" spans="1:4" x14ac:dyDescent="0.55000000000000004">
      <c r="A2204" t="s">
        <v>39</v>
      </c>
      <c r="B2204" t="s">
        <v>5</v>
      </c>
      <c r="C2204">
        <v>2063</v>
      </c>
      <c r="D2204">
        <v>5071220700</v>
      </c>
    </row>
    <row r="2205" spans="1:4" x14ac:dyDescent="0.55000000000000004">
      <c r="A2205" t="s">
        <v>39</v>
      </c>
      <c r="B2205" t="s">
        <v>5</v>
      </c>
      <c r="C2205">
        <v>2064</v>
      </c>
      <c r="D2205">
        <v>4722507000</v>
      </c>
    </row>
    <row r="2206" spans="1:4" x14ac:dyDescent="0.55000000000000004">
      <c r="A2206" t="s">
        <v>39</v>
      </c>
      <c r="B2206" t="s">
        <v>5</v>
      </c>
      <c r="C2206">
        <v>2065</v>
      </c>
      <c r="D2206">
        <v>4396179000</v>
      </c>
    </row>
    <row r="2207" spans="1:4" x14ac:dyDescent="0.55000000000000004">
      <c r="A2207" t="s">
        <v>39</v>
      </c>
      <c r="B2207" t="s">
        <v>5</v>
      </c>
      <c r="C2207">
        <v>2066</v>
      </c>
      <c r="D2207">
        <v>4090973000</v>
      </c>
    </row>
    <row r="2208" spans="1:4" x14ac:dyDescent="0.55000000000000004">
      <c r="A2208" t="s">
        <v>39</v>
      </c>
      <c r="B2208" t="s">
        <v>5</v>
      </c>
      <c r="C2208">
        <v>2067</v>
      </c>
      <c r="D2208">
        <v>3805677000</v>
      </c>
    </row>
    <row r="2209" spans="1:4" x14ac:dyDescent="0.55000000000000004">
      <c r="A2209" t="s">
        <v>39</v>
      </c>
      <c r="B2209" t="s">
        <v>5</v>
      </c>
      <c r="C2209">
        <v>2068</v>
      </c>
      <c r="D2209">
        <v>3539129000</v>
      </c>
    </row>
    <row r="2210" spans="1:4" x14ac:dyDescent="0.55000000000000004">
      <c r="A2210" t="s">
        <v>39</v>
      </c>
      <c r="B2210" t="s">
        <v>5</v>
      </c>
      <c r="C2210">
        <v>2069</v>
      </c>
      <c r="D2210">
        <v>3290220000</v>
      </c>
    </row>
    <row r="2211" spans="1:4" x14ac:dyDescent="0.55000000000000004">
      <c r="A2211" t="s">
        <v>39</v>
      </c>
      <c r="B2211" t="s">
        <v>5</v>
      </c>
      <c r="C2211">
        <v>2070</v>
      </c>
      <c r="D2211">
        <v>3057894000</v>
      </c>
    </row>
    <row r="2212" spans="1:4" x14ac:dyDescent="0.55000000000000004">
      <c r="A2212" t="s">
        <v>39</v>
      </c>
      <c r="B2212" t="s">
        <v>5</v>
      </c>
      <c r="C2212">
        <v>2071</v>
      </c>
      <c r="D2212">
        <v>2841144000</v>
      </c>
    </row>
    <row r="2213" spans="1:4" x14ac:dyDescent="0.55000000000000004">
      <c r="A2213" t="s">
        <v>39</v>
      </c>
      <c r="B2213" t="s">
        <v>5</v>
      </c>
      <c r="C2213">
        <v>2072</v>
      </c>
      <c r="D2213">
        <v>2639012000</v>
      </c>
    </row>
    <row r="2214" spans="1:4" x14ac:dyDescent="0.55000000000000004">
      <c r="A2214" t="s">
        <v>39</v>
      </c>
      <c r="B2214" t="s">
        <v>5</v>
      </c>
      <c r="C2214">
        <v>2073</v>
      </c>
      <c r="D2214">
        <v>2450593000</v>
      </c>
    </row>
    <row r="2215" spans="1:4" x14ac:dyDescent="0.55000000000000004">
      <c r="A2215" t="s">
        <v>39</v>
      </c>
      <c r="B2215" t="s">
        <v>5</v>
      </c>
      <c r="C2215">
        <v>2074</v>
      </c>
      <c r="D2215">
        <v>2275026200</v>
      </c>
    </row>
    <row r="2216" spans="1:4" x14ac:dyDescent="0.55000000000000004">
      <c r="A2216" t="s">
        <v>39</v>
      </c>
      <c r="B2216" t="s">
        <v>5</v>
      </c>
      <c r="C2216">
        <v>2075</v>
      </c>
      <c r="D2216">
        <v>2111496000</v>
      </c>
    </row>
    <row r="2217" spans="1:4" x14ac:dyDescent="0.55000000000000004">
      <c r="A2217" t="s">
        <v>39</v>
      </c>
      <c r="B2217" t="s">
        <v>5</v>
      </c>
      <c r="C2217">
        <v>2076</v>
      </c>
      <c r="D2217">
        <v>1959236000</v>
      </c>
    </row>
    <row r="2218" spans="1:4" x14ac:dyDescent="0.55000000000000004">
      <c r="A2218" t="s">
        <v>39</v>
      </c>
      <c r="B2218" t="s">
        <v>5</v>
      </c>
      <c r="C2218">
        <v>2077</v>
      </c>
      <c r="D2218">
        <v>1817519000</v>
      </c>
    </row>
    <row r="2219" spans="1:4" x14ac:dyDescent="0.55000000000000004">
      <c r="A2219" t="s">
        <v>39</v>
      </c>
      <c r="B2219" t="s">
        <v>5</v>
      </c>
      <c r="C2219">
        <v>2078</v>
      </c>
      <c r="D2219">
        <v>1685660900</v>
      </c>
    </row>
    <row r="2220" spans="1:4" x14ac:dyDescent="0.55000000000000004">
      <c r="A2220" t="s">
        <v>39</v>
      </c>
      <c r="B2220" t="s">
        <v>5</v>
      </c>
      <c r="C2220">
        <v>2079</v>
      </c>
      <c r="D2220">
        <v>1563015000</v>
      </c>
    </row>
    <row r="2221" spans="1:4" x14ac:dyDescent="0.55000000000000004">
      <c r="A2221" t="s">
        <v>39</v>
      </c>
      <c r="B2221" t="s">
        <v>5</v>
      </c>
      <c r="C2221">
        <v>2080</v>
      </c>
      <c r="D2221">
        <v>1448976000</v>
      </c>
    </row>
    <row r="2222" spans="1:4" x14ac:dyDescent="0.55000000000000004">
      <c r="A2222" t="s">
        <v>39</v>
      </c>
      <c r="B2222" t="s">
        <v>5</v>
      </c>
      <c r="C2222">
        <v>2081</v>
      </c>
      <c r="D2222">
        <v>1342971000</v>
      </c>
    </row>
    <row r="2223" spans="1:4" x14ac:dyDescent="0.55000000000000004">
      <c r="A2223" t="s">
        <v>39</v>
      </c>
      <c r="B2223" t="s">
        <v>5</v>
      </c>
      <c r="C2223">
        <v>2082</v>
      </c>
      <c r="D2223">
        <v>1244463000</v>
      </c>
    </row>
    <row r="2224" spans="1:4" x14ac:dyDescent="0.55000000000000004">
      <c r="A2224" t="s">
        <v>39</v>
      </c>
      <c r="B2224" t="s">
        <v>5</v>
      </c>
      <c r="C2224">
        <v>2083</v>
      </c>
      <c r="D2224">
        <v>1152950000</v>
      </c>
    </row>
    <row r="2225" spans="1:4" x14ac:dyDescent="0.55000000000000004">
      <c r="A2225" t="s">
        <v>39</v>
      </c>
      <c r="B2225" t="s">
        <v>5</v>
      </c>
      <c r="C2225">
        <v>2084</v>
      </c>
      <c r="D2225">
        <v>1067958000</v>
      </c>
    </row>
    <row r="2226" spans="1:4" x14ac:dyDescent="0.55000000000000004">
      <c r="A2226" t="s">
        <v>39</v>
      </c>
      <c r="B2226" t="s">
        <v>5</v>
      </c>
      <c r="C2226">
        <v>2085</v>
      </c>
      <c r="D2226">
        <v>989042000</v>
      </c>
    </row>
    <row r="2227" spans="1:4" x14ac:dyDescent="0.55000000000000004">
      <c r="A2227" t="s">
        <v>39</v>
      </c>
      <c r="B2227" t="s">
        <v>5</v>
      </c>
      <c r="C2227">
        <v>2086</v>
      </c>
      <c r="D2227">
        <v>915789000</v>
      </c>
    </row>
    <row r="2228" spans="1:4" x14ac:dyDescent="0.55000000000000004">
      <c r="A2228" t="s">
        <v>39</v>
      </c>
      <c r="B2228" t="s">
        <v>5</v>
      </c>
      <c r="C2228">
        <v>2087</v>
      </c>
      <c r="D2228">
        <v>847809000</v>
      </c>
    </row>
    <row r="2229" spans="1:4" x14ac:dyDescent="0.55000000000000004">
      <c r="A2229" t="s">
        <v>39</v>
      </c>
      <c r="B2229" t="s">
        <v>5</v>
      </c>
      <c r="C2229">
        <v>2088</v>
      </c>
      <c r="D2229">
        <v>784738000</v>
      </c>
    </row>
    <row r="2230" spans="1:4" x14ac:dyDescent="0.55000000000000004">
      <c r="A2230" t="s">
        <v>39</v>
      </c>
      <c r="B2230" t="s">
        <v>5</v>
      </c>
      <c r="C2230">
        <v>2089</v>
      </c>
      <c r="D2230">
        <v>726234050</v>
      </c>
    </row>
    <row r="2231" spans="1:4" x14ac:dyDescent="0.55000000000000004">
      <c r="A2231" t="s">
        <v>39</v>
      </c>
      <c r="B2231" t="s">
        <v>5</v>
      </c>
      <c r="C2231">
        <v>2090</v>
      </c>
      <c r="D2231">
        <v>671981000</v>
      </c>
    </row>
    <row r="2232" spans="1:4" x14ac:dyDescent="0.55000000000000004">
      <c r="A2232" t="s">
        <v>39</v>
      </c>
      <c r="B2232" t="s">
        <v>5</v>
      </c>
      <c r="C2232">
        <v>2091</v>
      </c>
      <c r="D2232">
        <v>621679040</v>
      </c>
    </row>
    <row r="2233" spans="1:4" x14ac:dyDescent="0.55000000000000004">
      <c r="A2233" t="s">
        <v>39</v>
      </c>
      <c r="B2233" t="s">
        <v>5</v>
      </c>
      <c r="C2233">
        <v>2092</v>
      </c>
      <c r="D2233">
        <v>575053000</v>
      </c>
    </row>
    <row r="2234" spans="1:4" x14ac:dyDescent="0.55000000000000004">
      <c r="A2234" t="s">
        <v>39</v>
      </c>
      <c r="B2234" t="s">
        <v>5</v>
      </c>
      <c r="C2234">
        <v>2093</v>
      </c>
      <c r="D2234">
        <v>531841000</v>
      </c>
    </row>
    <row r="2235" spans="1:4" x14ac:dyDescent="0.55000000000000004">
      <c r="A2235" t="s">
        <v>39</v>
      </c>
      <c r="B2235" t="s">
        <v>5</v>
      </c>
      <c r="C2235">
        <v>2094</v>
      </c>
      <c r="D2235">
        <v>491802020</v>
      </c>
    </row>
    <row r="2236" spans="1:4" x14ac:dyDescent="0.55000000000000004">
      <c r="A2236" t="s">
        <v>39</v>
      </c>
      <c r="B2236" t="s">
        <v>5</v>
      </c>
      <c r="C2236">
        <v>2095</v>
      </c>
      <c r="D2236">
        <v>454710980</v>
      </c>
    </row>
    <row r="2237" spans="1:4" x14ac:dyDescent="0.55000000000000004">
      <c r="A2237" t="s">
        <v>39</v>
      </c>
      <c r="B2237" t="s">
        <v>5</v>
      </c>
      <c r="C2237">
        <v>2096</v>
      </c>
      <c r="D2237">
        <v>420357000</v>
      </c>
    </row>
    <row r="2238" spans="1:4" x14ac:dyDescent="0.55000000000000004">
      <c r="A2238" t="s">
        <v>39</v>
      </c>
      <c r="B2238" t="s">
        <v>5</v>
      </c>
      <c r="C2238">
        <v>2097</v>
      </c>
      <c r="D2238">
        <v>388544000</v>
      </c>
    </row>
    <row r="2239" spans="1:4" x14ac:dyDescent="0.55000000000000004">
      <c r="A2239" t="s">
        <v>39</v>
      </c>
      <c r="B2239" t="s">
        <v>5</v>
      </c>
      <c r="C2239">
        <v>2098</v>
      </c>
      <c r="D2239">
        <v>359090020</v>
      </c>
    </row>
    <row r="2240" spans="1:4" x14ac:dyDescent="0.55000000000000004">
      <c r="A2240" t="s">
        <v>39</v>
      </c>
      <c r="B2240" t="s">
        <v>5</v>
      </c>
      <c r="C2240">
        <v>2099</v>
      </c>
      <c r="D2240">
        <v>331824000</v>
      </c>
    </row>
    <row r="2241" spans="1:4" x14ac:dyDescent="0.55000000000000004">
      <c r="A2241" t="s">
        <v>39</v>
      </c>
      <c r="B2241" t="s">
        <v>5</v>
      </c>
      <c r="C2241">
        <v>2100</v>
      </c>
      <c r="D2241">
        <v>306588000</v>
      </c>
    </row>
    <row r="2242" spans="1:4" x14ac:dyDescent="0.55000000000000004">
      <c r="A2242" t="s">
        <v>40</v>
      </c>
      <c r="B2242" t="s">
        <v>5</v>
      </c>
      <c r="C2242">
        <v>2023</v>
      </c>
      <c r="D2242">
        <v>42332380000</v>
      </c>
    </row>
    <row r="2243" spans="1:4" x14ac:dyDescent="0.55000000000000004">
      <c r="A2243" t="s">
        <v>40</v>
      </c>
      <c r="B2243" t="s">
        <v>5</v>
      </c>
      <c r="C2243">
        <v>2024</v>
      </c>
      <c r="D2243">
        <v>42191204000</v>
      </c>
    </row>
    <row r="2244" spans="1:4" x14ac:dyDescent="0.55000000000000004">
      <c r="A2244" t="s">
        <v>40</v>
      </c>
      <c r="B2244" t="s">
        <v>5</v>
      </c>
      <c r="C2244">
        <v>2025</v>
      </c>
      <c r="D2244">
        <v>41742594000</v>
      </c>
    </row>
    <row r="2245" spans="1:4" x14ac:dyDescent="0.55000000000000004">
      <c r="A2245" t="s">
        <v>40</v>
      </c>
      <c r="B2245" t="s">
        <v>5</v>
      </c>
      <c r="C2245">
        <v>2026</v>
      </c>
      <c r="D2245">
        <v>41042153000</v>
      </c>
    </row>
    <row r="2246" spans="1:4" x14ac:dyDescent="0.55000000000000004">
      <c r="A2246" t="s">
        <v>40</v>
      </c>
      <c r="B2246" t="s">
        <v>5</v>
      </c>
      <c r="C2246">
        <v>2027</v>
      </c>
      <c r="D2246">
        <v>40138040000</v>
      </c>
    </row>
    <row r="2247" spans="1:4" x14ac:dyDescent="0.55000000000000004">
      <c r="A2247" t="s">
        <v>40</v>
      </c>
      <c r="B2247" t="s">
        <v>5</v>
      </c>
      <c r="C2247">
        <v>2028</v>
      </c>
      <c r="D2247">
        <v>39071846000</v>
      </c>
    </row>
    <row r="2248" spans="1:4" x14ac:dyDescent="0.55000000000000004">
      <c r="A2248" t="s">
        <v>40</v>
      </c>
      <c r="B2248" t="s">
        <v>5</v>
      </c>
      <c r="C2248">
        <v>2029</v>
      </c>
      <c r="D2248">
        <v>37879407000</v>
      </c>
    </row>
    <row r="2249" spans="1:4" x14ac:dyDescent="0.55000000000000004">
      <c r="A2249" t="s">
        <v>40</v>
      </c>
      <c r="B2249" t="s">
        <v>5</v>
      </c>
      <c r="C2249">
        <v>2030</v>
      </c>
      <c r="D2249">
        <v>36591470000</v>
      </c>
    </row>
    <row r="2250" spans="1:4" x14ac:dyDescent="0.55000000000000004">
      <c r="A2250" t="s">
        <v>40</v>
      </c>
      <c r="B2250" t="s">
        <v>5</v>
      </c>
      <c r="C2250">
        <v>2031</v>
      </c>
      <c r="D2250">
        <v>35234320000</v>
      </c>
    </row>
    <row r="2251" spans="1:4" x14ac:dyDescent="0.55000000000000004">
      <c r="A2251" t="s">
        <v>40</v>
      </c>
      <c r="B2251" t="s">
        <v>5</v>
      </c>
      <c r="C2251">
        <v>2032</v>
      </c>
      <c r="D2251">
        <v>33830349000</v>
      </c>
    </row>
    <row r="2252" spans="1:4" x14ac:dyDescent="0.55000000000000004">
      <c r="A2252" t="s">
        <v>40</v>
      </c>
      <c r="B2252" t="s">
        <v>5</v>
      </c>
      <c r="C2252">
        <v>2033</v>
      </c>
      <c r="D2252">
        <v>32398502000</v>
      </c>
    </row>
    <row r="2253" spans="1:4" x14ac:dyDescent="0.55000000000000004">
      <c r="A2253" t="s">
        <v>40</v>
      </c>
      <c r="B2253" t="s">
        <v>5</v>
      </c>
      <c r="C2253">
        <v>2034</v>
      </c>
      <c r="D2253">
        <v>30954756000</v>
      </c>
    </row>
    <row r="2254" spans="1:4" x14ac:dyDescent="0.55000000000000004">
      <c r="A2254" t="s">
        <v>40</v>
      </c>
      <c r="B2254" t="s">
        <v>5</v>
      </c>
      <c r="C2254">
        <v>2035</v>
      </c>
      <c r="D2254">
        <v>29512458000</v>
      </c>
    </row>
    <row r="2255" spans="1:4" x14ac:dyDescent="0.55000000000000004">
      <c r="A2255" t="s">
        <v>40</v>
      </c>
      <c r="B2255" t="s">
        <v>5</v>
      </c>
      <c r="C2255">
        <v>2036</v>
      </c>
      <c r="D2255">
        <v>28082692000</v>
      </c>
    </row>
    <row r="2256" spans="1:4" x14ac:dyDescent="0.55000000000000004">
      <c r="A2256" t="s">
        <v>40</v>
      </c>
      <c r="B2256" t="s">
        <v>5</v>
      </c>
      <c r="C2256">
        <v>2037</v>
      </c>
      <c r="D2256">
        <v>26674565000</v>
      </c>
    </row>
    <row r="2257" spans="1:4" x14ac:dyDescent="0.55000000000000004">
      <c r="A2257" t="s">
        <v>40</v>
      </c>
      <c r="B2257" t="s">
        <v>5</v>
      </c>
      <c r="C2257">
        <v>2038</v>
      </c>
      <c r="D2257">
        <v>25295464000</v>
      </c>
    </row>
    <row r="2258" spans="1:4" x14ac:dyDescent="0.55000000000000004">
      <c r="A2258" t="s">
        <v>40</v>
      </c>
      <c r="B2258" t="s">
        <v>5</v>
      </c>
      <c r="C2258">
        <v>2039</v>
      </c>
      <c r="D2258">
        <v>23951313000</v>
      </c>
    </row>
    <row r="2259" spans="1:4" x14ac:dyDescent="0.55000000000000004">
      <c r="A2259" t="s">
        <v>40</v>
      </c>
      <c r="B2259" t="s">
        <v>5</v>
      </c>
      <c r="C2259">
        <v>2040</v>
      </c>
      <c r="D2259">
        <v>22646740000</v>
      </c>
    </row>
    <row r="2260" spans="1:4" x14ac:dyDescent="0.55000000000000004">
      <c r="A2260" t="s">
        <v>40</v>
      </c>
      <c r="B2260" t="s">
        <v>5</v>
      </c>
      <c r="C2260">
        <v>2041</v>
      </c>
      <c r="D2260">
        <v>21385290000</v>
      </c>
    </row>
    <row r="2261" spans="1:4" x14ac:dyDescent="0.55000000000000004">
      <c r="A2261" t="s">
        <v>40</v>
      </c>
      <c r="B2261" t="s">
        <v>5</v>
      </c>
      <c r="C2261">
        <v>2042</v>
      </c>
      <c r="D2261">
        <v>20169566000</v>
      </c>
    </row>
    <row r="2262" spans="1:4" x14ac:dyDescent="0.55000000000000004">
      <c r="A2262" t="s">
        <v>40</v>
      </c>
      <c r="B2262" t="s">
        <v>5</v>
      </c>
      <c r="C2262">
        <v>2043</v>
      </c>
      <c r="D2262">
        <v>19001367000</v>
      </c>
    </row>
    <row r="2263" spans="1:4" x14ac:dyDescent="0.55000000000000004">
      <c r="A2263" t="s">
        <v>40</v>
      </c>
      <c r="B2263" t="s">
        <v>5</v>
      </c>
      <c r="C2263">
        <v>2044</v>
      </c>
      <c r="D2263">
        <v>17881817000</v>
      </c>
    </row>
    <row r="2264" spans="1:4" x14ac:dyDescent="0.55000000000000004">
      <c r="A2264" t="s">
        <v>40</v>
      </c>
      <c r="B2264" t="s">
        <v>5</v>
      </c>
      <c r="C2264">
        <v>2045</v>
      </c>
      <c r="D2264">
        <v>16811472000</v>
      </c>
    </row>
    <row r="2265" spans="1:4" x14ac:dyDescent="0.55000000000000004">
      <c r="A2265" t="s">
        <v>40</v>
      </c>
      <c r="B2265" t="s">
        <v>5</v>
      </c>
      <c r="C2265">
        <v>2046</v>
      </c>
      <c r="D2265">
        <v>15790400000</v>
      </c>
    </row>
    <row r="2266" spans="1:4" x14ac:dyDescent="0.55000000000000004">
      <c r="A2266" t="s">
        <v>40</v>
      </c>
      <c r="B2266" t="s">
        <v>5</v>
      </c>
      <c r="C2266">
        <v>2047</v>
      </c>
      <c r="D2266">
        <v>14818275000</v>
      </c>
    </row>
    <row r="2267" spans="1:4" x14ac:dyDescent="0.55000000000000004">
      <c r="A2267" t="s">
        <v>40</v>
      </c>
      <c r="B2267" t="s">
        <v>5</v>
      </c>
      <c r="C2267">
        <v>2048</v>
      </c>
      <c r="D2267">
        <v>13894440000</v>
      </c>
    </row>
    <row r="2268" spans="1:4" x14ac:dyDescent="0.55000000000000004">
      <c r="A2268" t="s">
        <v>40</v>
      </c>
      <c r="B2268" t="s">
        <v>5</v>
      </c>
      <c r="C2268">
        <v>2049</v>
      </c>
      <c r="D2268">
        <v>13017970000</v>
      </c>
    </row>
    <row r="2269" spans="1:4" x14ac:dyDescent="0.55000000000000004">
      <c r="A2269" t="s">
        <v>40</v>
      </c>
      <c r="B2269" t="s">
        <v>5</v>
      </c>
      <c r="C2269">
        <v>2050</v>
      </c>
      <c r="D2269">
        <v>12187727000</v>
      </c>
    </row>
    <row r="2270" spans="1:4" x14ac:dyDescent="0.55000000000000004">
      <c r="A2270" t="s">
        <v>40</v>
      </c>
      <c r="B2270" t="s">
        <v>5</v>
      </c>
      <c r="C2270">
        <v>2051</v>
      </c>
      <c r="D2270">
        <v>11402400000</v>
      </c>
    </row>
    <row r="2271" spans="1:4" x14ac:dyDescent="0.55000000000000004">
      <c r="A2271" t="s">
        <v>40</v>
      </c>
      <c r="B2271" t="s">
        <v>5</v>
      </c>
      <c r="C2271">
        <v>2052</v>
      </c>
      <c r="D2271">
        <v>10660549000</v>
      </c>
    </row>
    <row r="2272" spans="1:4" x14ac:dyDescent="0.55000000000000004">
      <c r="A2272" t="s">
        <v>40</v>
      </c>
      <c r="B2272" t="s">
        <v>5</v>
      </c>
      <c r="C2272">
        <v>2053</v>
      </c>
      <c r="D2272">
        <v>9960634000</v>
      </c>
    </row>
    <row r="2273" spans="1:4" x14ac:dyDescent="0.55000000000000004">
      <c r="A2273" t="s">
        <v>40</v>
      </c>
      <c r="B2273" t="s">
        <v>5</v>
      </c>
      <c r="C2273">
        <v>2054</v>
      </c>
      <c r="D2273">
        <v>9301051000</v>
      </c>
    </row>
    <row r="2274" spans="1:4" x14ac:dyDescent="0.55000000000000004">
      <c r="A2274" t="s">
        <v>40</v>
      </c>
      <c r="B2274" t="s">
        <v>5</v>
      </c>
      <c r="C2274">
        <v>2055</v>
      </c>
      <c r="D2274">
        <v>8680146000</v>
      </c>
    </row>
    <row r="2275" spans="1:4" x14ac:dyDescent="0.55000000000000004">
      <c r="A2275" t="s">
        <v>40</v>
      </c>
      <c r="B2275" t="s">
        <v>5</v>
      </c>
      <c r="C2275">
        <v>2056</v>
      </c>
      <c r="D2275">
        <v>8096244700</v>
      </c>
    </row>
    <row r="2276" spans="1:4" x14ac:dyDescent="0.55000000000000004">
      <c r="A2276" t="s">
        <v>40</v>
      </c>
      <c r="B2276" t="s">
        <v>5</v>
      </c>
      <c r="C2276">
        <v>2057</v>
      </c>
      <c r="D2276">
        <v>7547665000</v>
      </c>
    </row>
    <row r="2277" spans="1:4" x14ac:dyDescent="0.55000000000000004">
      <c r="A2277" t="s">
        <v>40</v>
      </c>
      <c r="B2277" t="s">
        <v>5</v>
      </c>
      <c r="C2277">
        <v>2058</v>
      </c>
      <c r="D2277">
        <v>7032732000</v>
      </c>
    </row>
    <row r="2278" spans="1:4" x14ac:dyDescent="0.55000000000000004">
      <c r="A2278" t="s">
        <v>40</v>
      </c>
      <c r="B2278" t="s">
        <v>5</v>
      </c>
      <c r="C2278">
        <v>2059</v>
      </c>
      <c r="D2278">
        <v>6549790700</v>
      </c>
    </row>
    <row r="2279" spans="1:4" x14ac:dyDescent="0.55000000000000004">
      <c r="A2279" t="s">
        <v>40</v>
      </c>
      <c r="B2279" t="s">
        <v>5</v>
      </c>
      <c r="C2279">
        <v>2060</v>
      </c>
      <c r="D2279">
        <v>6097214500</v>
      </c>
    </row>
    <row r="2280" spans="1:4" x14ac:dyDescent="0.55000000000000004">
      <c r="A2280" t="s">
        <v>40</v>
      </c>
      <c r="B2280" t="s">
        <v>5</v>
      </c>
      <c r="C2280">
        <v>2061</v>
      </c>
      <c r="D2280">
        <v>5673414000</v>
      </c>
    </row>
    <row r="2281" spans="1:4" x14ac:dyDescent="0.55000000000000004">
      <c r="A2281" t="s">
        <v>40</v>
      </c>
      <c r="B2281" t="s">
        <v>5</v>
      </c>
      <c r="C2281">
        <v>2062</v>
      </c>
      <c r="D2281">
        <v>5276844000</v>
      </c>
    </row>
    <row r="2282" spans="1:4" x14ac:dyDescent="0.55000000000000004">
      <c r="A2282" t="s">
        <v>40</v>
      </c>
      <c r="B2282" t="s">
        <v>5</v>
      </c>
      <c r="C2282">
        <v>2063</v>
      </c>
      <c r="D2282">
        <v>4906006000</v>
      </c>
    </row>
    <row r="2283" spans="1:4" x14ac:dyDescent="0.55000000000000004">
      <c r="A2283" t="s">
        <v>40</v>
      </c>
      <c r="B2283" t="s">
        <v>5</v>
      </c>
      <c r="C2283">
        <v>2064</v>
      </c>
      <c r="D2283">
        <v>4559453000</v>
      </c>
    </row>
    <row r="2284" spans="1:4" x14ac:dyDescent="0.55000000000000004">
      <c r="A2284" t="s">
        <v>40</v>
      </c>
      <c r="B2284" t="s">
        <v>5</v>
      </c>
      <c r="C2284">
        <v>2065</v>
      </c>
      <c r="D2284">
        <v>4235795000</v>
      </c>
    </row>
    <row r="2285" spans="1:4" x14ac:dyDescent="0.55000000000000004">
      <c r="A2285" t="s">
        <v>40</v>
      </c>
      <c r="B2285" t="s">
        <v>5</v>
      </c>
      <c r="C2285">
        <v>2066</v>
      </c>
      <c r="D2285">
        <v>3933694000</v>
      </c>
    </row>
    <row r="2286" spans="1:4" x14ac:dyDescent="0.55000000000000004">
      <c r="A2286" t="s">
        <v>40</v>
      </c>
      <c r="B2286" t="s">
        <v>5</v>
      </c>
      <c r="C2286">
        <v>2067</v>
      </c>
      <c r="D2286">
        <v>3651871000</v>
      </c>
    </row>
    <row r="2287" spans="1:4" x14ac:dyDescent="0.55000000000000004">
      <c r="A2287" t="s">
        <v>40</v>
      </c>
      <c r="B2287" t="s">
        <v>5</v>
      </c>
      <c r="C2287">
        <v>2068</v>
      </c>
      <c r="D2287">
        <v>3389106000</v>
      </c>
    </row>
    <row r="2288" spans="1:4" x14ac:dyDescent="0.55000000000000004">
      <c r="A2288" t="s">
        <v>40</v>
      </c>
      <c r="B2288" t="s">
        <v>5</v>
      </c>
      <c r="C2288">
        <v>2069</v>
      </c>
      <c r="D2288">
        <v>3144234000</v>
      </c>
    </row>
    <row r="2289" spans="1:4" x14ac:dyDescent="0.55000000000000004">
      <c r="A2289" t="s">
        <v>40</v>
      </c>
      <c r="B2289" t="s">
        <v>5</v>
      </c>
      <c r="C2289">
        <v>2070</v>
      </c>
      <c r="D2289">
        <v>2916146000</v>
      </c>
    </row>
    <row r="2290" spans="1:4" x14ac:dyDescent="0.55000000000000004">
      <c r="A2290" t="s">
        <v>40</v>
      </c>
      <c r="B2290" t="s">
        <v>5</v>
      </c>
      <c r="C2290">
        <v>2071</v>
      </c>
      <c r="D2290">
        <v>2703790800</v>
      </c>
    </row>
    <row r="2291" spans="1:4" x14ac:dyDescent="0.55000000000000004">
      <c r="A2291" t="s">
        <v>40</v>
      </c>
      <c r="B2291" t="s">
        <v>5</v>
      </c>
      <c r="C2291">
        <v>2072</v>
      </c>
      <c r="D2291">
        <v>2506173000</v>
      </c>
    </row>
    <row r="2292" spans="1:4" x14ac:dyDescent="0.55000000000000004">
      <c r="A2292" t="s">
        <v>40</v>
      </c>
      <c r="B2292" t="s">
        <v>5</v>
      </c>
      <c r="C2292">
        <v>2073</v>
      </c>
      <c r="D2292">
        <v>2322346000</v>
      </c>
    </row>
    <row r="2293" spans="1:4" x14ac:dyDescent="0.55000000000000004">
      <c r="A2293" t="s">
        <v>40</v>
      </c>
      <c r="B2293" t="s">
        <v>5</v>
      </c>
      <c r="C2293">
        <v>2074</v>
      </c>
      <c r="D2293">
        <v>2151417900</v>
      </c>
    </row>
    <row r="2294" spans="1:4" x14ac:dyDescent="0.55000000000000004">
      <c r="A2294" t="s">
        <v>40</v>
      </c>
      <c r="B2294" t="s">
        <v>5</v>
      </c>
      <c r="C2294">
        <v>2075</v>
      </c>
      <c r="D2294">
        <v>1992547100</v>
      </c>
    </row>
    <row r="2295" spans="1:4" x14ac:dyDescent="0.55000000000000004">
      <c r="A2295" t="s">
        <v>40</v>
      </c>
      <c r="B2295" t="s">
        <v>5</v>
      </c>
      <c r="C2295">
        <v>2076</v>
      </c>
      <c r="D2295">
        <v>1844938000</v>
      </c>
    </row>
    <row r="2296" spans="1:4" x14ac:dyDescent="0.55000000000000004">
      <c r="A2296" t="s">
        <v>40</v>
      </c>
      <c r="B2296" t="s">
        <v>5</v>
      </c>
      <c r="C2296">
        <v>2077</v>
      </c>
      <c r="D2296">
        <v>1707843000</v>
      </c>
    </row>
    <row r="2297" spans="1:4" x14ac:dyDescent="0.55000000000000004">
      <c r="A2297" t="s">
        <v>40</v>
      </c>
      <c r="B2297" t="s">
        <v>5</v>
      </c>
      <c r="C2297">
        <v>2078</v>
      </c>
      <c r="D2297">
        <v>1580558000</v>
      </c>
    </row>
    <row r="2298" spans="1:4" x14ac:dyDescent="0.55000000000000004">
      <c r="A2298" t="s">
        <v>40</v>
      </c>
      <c r="B2298" t="s">
        <v>5</v>
      </c>
      <c r="C2298">
        <v>2079</v>
      </c>
      <c r="D2298">
        <v>1462420000</v>
      </c>
    </row>
    <row r="2299" spans="1:4" x14ac:dyDescent="0.55000000000000004">
      <c r="A2299" t="s">
        <v>40</v>
      </c>
      <c r="B2299" t="s">
        <v>5</v>
      </c>
      <c r="C2299">
        <v>2080</v>
      </c>
      <c r="D2299">
        <v>1352808000</v>
      </c>
    </row>
    <row r="2300" spans="1:4" x14ac:dyDescent="0.55000000000000004">
      <c r="A2300" t="s">
        <v>40</v>
      </c>
      <c r="B2300" t="s">
        <v>5</v>
      </c>
      <c r="C2300">
        <v>2081</v>
      </c>
      <c r="D2300">
        <v>1251137900</v>
      </c>
    </row>
    <row r="2301" spans="1:4" x14ac:dyDescent="0.55000000000000004">
      <c r="A2301" t="s">
        <v>40</v>
      </c>
      <c r="B2301" t="s">
        <v>5</v>
      </c>
      <c r="C2301">
        <v>2082</v>
      </c>
      <c r="D2301">
        <v>1156864000</v>
      </c>
    </row>
    <row r="2302" spans="1:4" x14ac:dyDescent="0.55000000000000004">
      <c r="A2302" t="s">
        <v>40</v>
      </c>
      <c r="B2302" t="s">
        <v>5</v>
      </c>
      <c r="C2302">
        <v>2083</v>
      </c>
      <c r="D2302">
        <v>1069474000</v>
      </c>
    </row>
    <row r="2303" spans="1:4" x14ac:dyDescent="0.55000000000000004">
      <c r="A2303" t="s">
        <v>40</v>
      </c>
      <c r="B2303" t="s">
        <v>5</v>
      </c>
      <c r="C2303">
        <v>2084</v>
      </c>
      <c r="D2303">
        <v>988487000</v>
      </c>
    </row>
    <row r="2304" spans="1:4" x14ac:dyDescent="0.55000000000000004">
      <c r="A2304" t="s">
        <v>40</v>
      </c>
      <c r="B2304" t="s">
        <v>5</v>
      </c>
      <c r="C2304">
        <v>2085</v>
      </c>
      <c r="D2304">
        <v>913455040</v>
      </c>
    </row>
    <row r="2305" spans="1:4" x14ac:dyDescent="0.55000000000000004">
      <c r="A2305" t="s">
        <v>40</v>
      </c>
      <c r="B2305" t="s">
        <v>5</v>
      </c>
      <c r="C2305">
        <v>2086</v>
      </c>
      <c r="D2305">
        <v>843959000</v>
      </c>
    </row>
    <row r="2306" spans="1:4" x14ac:dyDescent="0.55000000000000004">
      <c r="A2306" t="s">
        <v>40</v>
      </c>
      <c r="B2306" t="s">
        <v>5</v>
      </c>
      <c r="C2306">
        <v>2087</v>
      </c>
      <c r="D2306">
        <v>779606000</v>
      </c>
    </row>
    <row r="2307" spans="1:4" x14ac:dyDescent="0.55000000000000004">
      <c r="A2307" t="s">
        <v>40</v>
      </c>
      <c r="B2307" t="s">
        <v>5</v>
      </c>
      <c r="C2307">
        <v>2088</v>
      </c>
      <c r="D2307">
        <v>720032000</v>
      </c>
    </row>
    <row r="2308" spans="1:4" x14ac:dyDescent="0.55000000000000004">
      <c r="A2308" t="s">
        <v>40</v>
      </c>
      <c r="B2308" t="s">
        <v>5</v>
      </c>
      <c r="C2308">
        <v>2089</v>
      </c>
      <c r="D2308">
        <v>664893000</v>
      </c>
    </row>
    <row r="2309" spans="1:4" x14ac:dyDescent="0.55000000000000004">
      <c r="A2309" t="s">
        <v>40</v>
      </c>
      <c r="B2309" t="s">
        <v>5</v>
      </c>
      <c r="C2309">
        <v>2090</v>
      </c>
      <c r="D2309">
        <v>613873000</v>
      </c>
    </row>
    <row r="2310" spans="1:4" x14ac:dyDescent="0.55000000000000004">
      <c r="A2310" t="s">
        <v>40</v>
      </c>
      <c r="B2310" t="s">
        <v>5</v>
      </c>
      <c r="C2310">
        <v>2091</v>
      </c>
      <c r="D2310">
        <v>566674000</v>
      </c>
    </row>
    <row r="2311" spans="1:4" x14ac:dyDescent="0.55000000000000004">
      <c r="A2311" t="s">
        <v>40</v>
      </c>
      <c r="B2311" t="s">
        <v>5</v>
      </c>
      <c r="C2311">
        <v>2092</v>
      </c>
      <c r="D2311">
        <v>523019000</v>
      </c>
    </row>
    <row r="2312" spans="1:4" x14ac:dyDescent="0.55000000000000004">
      <c r="A2312" t="s">
        <v>40</v>
      </c>
      <c r="B2312" t="s">
        <v>5</v>
      </c>
      <c r="C2312">
        <v>2093</v>
      </c>
      <c r="D2312">
        <v>482651000</v>
      </c>
    </row>
    <row r="2313" spans="1:4" x14ac:dyDescent="0.55000000000000004">
      <c r="A2313" t="s">
        <v>40</v>
      </c>
      <c r="B2313" t="s">
        <v>5</v>
      </c>
      <c r="C2313">
        <v>2094</v>
      </c>
      <c r="D2313">
        <v>445331000</v>
      </c>
    </row>
    <row r="2314" spans="1:4" x14ac:dyDescent="0.55000000000000004">
      <c r="A2314" t="s">
        <v>40</v>
      </c>
      <c r="B2314" t="s">
        <v>5</v>
      </c>
      <c r="C2314">
        <v>2095</v>
      </c>
      <c r="D2314">
        <v>410835000</v>
      </c>
    </row>
    <row r="2315" spans="1:4" x14ac:dyDescent="0.55000000000000004">
      <c r="A2315" t="s">
        <v>40</v>
      </c>
      <c r="B2315" t="s">
        <v>5</v>
      </c>
      <c r="C2315">
        <v>2096</v>
      </c>
      <c r="D2315">
        <v>378955000</v>
      </c>
    </row>
    <row r="2316" spans="1:4" x14ac:dyDescent="0.55000000000000004">
      <c r="A2316" t="s">
        <v>40</v>
      </c>
      <c r="B2316" t="s">
        <v>5</v>
      </c>
      <c r="C2316">
        <v>2097</v>
      </c>
      <c r="D2316">
        <v>349498980</v>
      </c>
    </row>
    <row r="2317" spans="1:4" x14ac:dyDescent="0.55000000000000004">
      <c r="A2317" t="s">
        <v>40</v>
      </c>
      <c r="B2317" t="s">
        <v>5</v>
      </c>
      <c r="C2317">
        <v>2098</v>
      </c>
      <c r="D2317">
        <v>322288000</v>
      </c>
    </row>
    <row r="2318" spans="1:4" x14ac:dyDescent="0.55000000000000004">
      <c r="A2318" t="s">
        <v>40</v>
      </c>
      <c r="B2318" t="s">
        <v>5</v>
      </c>
      <c r="C2318">
        <v>2099</v>
      </c>
      <c r="D2318">
        <v>297155000</v>
      </c>
    </row>
    <row r="2319" spans="1:4" x14ac:dyDescent="0.55000000000000004">
      <c r="A2319" t="s">
        <v>40</v>
      </c>
      <c r="B2319" t="s">
        <v>5</v>
      </c>
      <c r="C2319">
        <v>2100</v>
      </c>
      <c r="D2319">
        <v>273946000</v>
      </c>
    </row>
    <row r="2320" spans="1:4" x14ac:dyDescent="0.55000000000000004">
      <c r="A2320" t="s">
        <v>41</v>
      </c>
      <c r="B2320" t="s">
        <v>5</v>
      </c>
      <c r="C2320">
        <v>2024</v>
      </c>
      <c r="D2320">
        <v>42332380000</v>
      </c>
    </row>
    <row r="2321" spans="1:4" x14ac:dyDescent="0.55000000000000004">
      <c r="A2321" t="s">
        <v>41</v>
      </c>
      <c r="B2321" t="s">
        <v>5</v>
      </c>
      <c r="C2321">
        <v>2025</v>
      </c>
      <c r="D2321">
        <v>42146095000</v>
      </c>
    </row>
    <row r="2322" spans="1:4" x14ac:dyDescent="0.55000000000000004">
      <c r="A2322" t="s">
        <v>41</v>
      </c>
      <c r="B2322" t="s">
        <v>5</v>
      </c>
      <c r="C2322">
        <v>2026</v>
      </c>
      <c r="D2322">
        <v>41633290000</v>
      </c>
    </row>
    <row r="2323" spans="1:4" x14ac:dyDescent="0.55000000000000004">
      <c r="A2323" t="s">
        <v>41</v>
      </c>
      <c r="B2323" t="s">
        <v>5</v>
      </c>
      <c r="C2323">
        <v>2027</v>
      </c>
      <c r="D2323">
        <v>40855847000</v>
      </c>
    </row>
    <row r="2324" spans="1:4" x14ac:dyDescent="0.55000000000000004">
      <c r="A2324" t="s">
        <v>41</v>
      </c>
      <c r="B2324" t="s">
        <v>5</v>
      </c>
      <c r="C2324">
        <v>2028</v>
      </c>
      <c r="D2324">
        <v>39867010000</v>
      </c>
    </row>
    <row r="2325" spans="1:4" x14ac:dyDescent="0.55000000000000004">
      <c r="A2325" t="s">
        <v>41</v>
      </c>
      <c r="B2325" t="s">
        <v>5</v>
      </c>
      <c r="C2325">
        <v>2029</v>
      </c>
      <c r="D2325">
        <v>38712455000</v>
      </c>
    </row>
    <row r="2326" spans="1:4" x14ac:dyDescent="0.55000000000000004">
      <c r="A2326" t="s">
        <v>41</v>
      </c>
      <c r="B2326" t="s">
        <v>5</v>
      </c>
      <c r="C2326">
        <v>2030</v>
      </c>
      <c r="D2326">
        <v>37431206000</v>
      </c>
    </row>
    <row r="2327" spans="1:4" x14ac:dyDescent="0.55000000000000004">
      <c r="A2327" t="s">
        <v>41</v>
      </c>
      <c r="B2327" t="s">
        <v>5</v>
      </c>
      <c r="C2327">
        <v>2031</v>
      </c>
      <c r="D2327">
        <v>36056510000</v>
      </c>
    </row>
    <row r="2328" spans="1:4" x14ac:dyDescent="0.55000000000000004">
      <c r="A2328" t="s">
        <v>41</v>
      </c>
      <c r="B2328" t="s">
        <v>5</v>
      </c>
      <c r="C2328">
        <v>2032</v>
      </c>
      <c r="D2328">
        <v>34616545000</v>
      </c>
    </row>
    <row r="2329" spans="1:4" x14ac:dyDescent="0.55000000000000004">
      <c r="A2329" t="s">
        <v>41</v>
      </c>
      <c r="B2329" t="s">
        <v>5</v>
      </c>
      <c r="C2329">
        <v>2033</v>
      </c>
      <c r="D2329">
        <v>33135086000</v>
      </c>
    </row>
    <row r="2330" spans="1:4" x14ac:dyDescent="0.55000000000000004">
      <c r="A2330" t="s">
        <v>41</v>
      </c>
      <c r="B2330" t="s">
        <v>5</v>
      </c>
      <c r="C2330">
        <v>2034</v>
      </c>
      <c r="D2330">
        <v>31632073000</v>
      </c>
    </row>
    <row r="2331" spans="1:4" x14ac:dyDescent="0.55000000000000004">
      <c r="A2331" t="s">
        <v>41</v>
      </c>
      <c r="B2331" t="s">
        <v>5</v>
      </c>
      <c r="C2331">
        <v>2035</v>
      </c>
      <c r="D2331">
        <v>30124116000</v>
      </c>
    </row>
    <row r="2332" spans="1:4" x14ac:dyDescent="0.55000000000000004">
      <c r="A2332" t="s">
        <v>41</v>
      </c>
      <c r="B2332" t="s">
        <v>5</v>
      </c>
      <c r="C2332">
        <v>2036</v>
      </c>
      <c r="D2332">
        <v>28624943000</v>
      </c>
    </row>
    <row r="2333" spans="1:4" x14ac:dyDescent="0.55000000000000004">
      <c r="A2333" t="s">
        <v>41</v>
      </c>
      <c r="B2333" t="s">
        <v>5</v>
      </c>
      <c r="C2333">
        <v>2037</v>
      </c>
      <c r="D2333">
        <v>27145787000</v>
      </c>
    </row>
    <row r="2334" spans="1:4" x14ac:dyDescent="0.55000000000000004">
      <c r="A2334" t="s">
        <v>41</v>
      </c>
      <c r="B2334" t="s">
        <v>5</v>
      </c>
      <c r="C2334">
        <v>2038</v>
      </c>
      <c r="D2334">
        <v>25695740000</v>
      </c>
    </row>
    <row r="2335" spans="1:4" x14ac:dyDescent="0.55000000000000004">
      <c r="A2335" t="s">
        <v>41</v>
      </c>
      <c r="B2335" t="s">
        <v>5</v>
      </c>
      <c r="C2335">
        <v>2039</v>
      </c>
      <c r="D2335">
        <v>24282028000</v>
      </c>
    </row>
    <row r="2336" spans="1:4" x14ac:dyDescent="0.55000000000000004">
      <c r="A2336" t="s">
        <v>41</v>
      </c>
      <c r="B2336" t="s">
        <v>5</v>
      </c>
      <c r="C2336">
        <v>2040</v>
      </c>
      <c r="D2336">
        <v>22910312000</v>
      </c>
    </row>
    <row r="2337" spans="1:4" x14ac:dyDescent="0.55000000000000004">
      <c r="A2337" t="s">
        <v>41</v>
      </c>
      <c r="B2337" t="s">
        <v>5</v>
      </c>
      <c r="C2337">
        <v>2041</v>
      </c>
      <c r="D2337">
        <v>21584884000</v>
      </c>
    </row>
    <row r="2338" spans="1:4" x14ac:dyDescent="0.55000000000000004">
      <c r="A2338" t="s">
        <v>41</v>
      </c>
      <c r="B2338" t="s">
        <v>5</v>
      </c>
      <c r="C2338">
        <v>2042</v>
      </c>
      <c r="D2338">
        <v>20308896000</v>
      </c>
    </row>
    <row r="2339" spans="1:4" x14ac:dyDescent="0.55000000000000004">
      <c r="A2339" t="s">
        <v>41</v>
      </c>
      <c r="B2339" t="s">
        <v>5</v>
      </c>
      <c r="C2339">
        <v>2043</v>
      </c>
      <c r="D2339">
        <v>19084515000</v>
      </c>
    </row>
    <row r="2340" spans="1:4" x14ac:dyDescent="0.55000000000000004">
      <c r="A2340" t="s">
        <v>41</v>
      </c>
      <c r="B2340" t="s">
        <v>5</v>
      </c>
      <c r="C2340">
        <v>2044</v>
      </c>
      <c r="D2340">
        <v>17913090000</v>
      </c>
    </row>
    <row r="2341" spans="1:4" x14ac:dyDescent="0.55000000000000004">
      <c r="A2341" t="s">
        <v>41</v>
      </c>
      <c r="B2341" t="s">
        <v>5</v>
      </c>
      <c r="C2341">
        <v>2045</v>
      </c>
      <c r="D2341">
        <v>16795280000</v>
      </c>
    </row>
    <row r="2342" spans="1:4" x14ac:dyDescent="0.55000000000000004">
      <c r="A2342" t="s">
        <v>41</v>
      </c>
      <c r="B2342" t="s">
        <v>5</v>
      </c>
      <c r="C2342">
        <v>2046</v>
      </c>
      <c r="D2342">
        <v>15731175000</v>
      </c>
    </row>
    <row r="2343" spans="1:4" x14ac:dyDescent="0.55000000000000004">
      <c r="A2343" t="s">
        <v>41</v>
      </c>
      <c r="B2343" t="s">
        <v>5</v>
      </c>
      <c r="C2343">
        <v>2047</v>
      </c>
      <c r="D2343">
        <v>14720383000</v>
      </c>
    </row>
    <row r="2344" spans="1:4" x14ac:dyDescent="0.55000000000000004">
      <c r="A2344" t="s">
        <v>41</v>
      </c>
      <c r="B2344" t="s">
        <v>5</v>
      </c>
      <c r="C2344">
        <v>2048</v>
      </c>
      <c r="D2344">
        <v>13762134000</v>
      </c>
    </row>
    <row r="2345" spans="1:4" x14ac:dyDescent="0.55000000000000004">
      <c r="A2345" t="s">
        <v>41</v>
      </c>
      <c r="B2345" t="s">
        <v>5</v>
      </c>
      <c r="C2345">
        <v>2049</v>
      </c>
      <c r="D2345">
        <v>12855341000</v>
      </c>
    </row>
    <row r="2346" spans="1:4" x14ac:dyDescent="0.55000000000000004">
      <c r="A2346" t="s">
        <v>41</v>
      </c>
      <c r="B2346" t="s">
        <v>5</v>
      </c>
      <c r="C2346">
        <v>2050</v>
      </c>
      <c r="D2346">
        <v>11998672000</v>
      </c>
    </row>
    <row r="2347" spans="1:4" x14ac:dyDescent="0.55000000000000004">
      <c r="A2347" t="s">
        <v>41</v>
      </c>
      <c r="B2347" t="s">
        <v>5</v>
      </c>
      <c r="C2347">
        <v>2051</v>
      </c>
      <c r="D2347">
        <v>11190603000</v>
      </c>
    </row>
    <row r="2348" spans="1:4" x14ac:dyDescent="0.55000000000000004">
      <c r="A2348" t="s">
        <v>41</v>
      </c>
      <c r="B2348" t="s">
        <v>5</v>
      </c>
      <c r="C2348">
        <v>2052</v>
      </c>
      <c r="D2348">
        <v>10429460000</v>
      </c>
    </row>
    <row r="2349" spans="1:4" x14ac:dyDescent="0.55000000000000004">
      <c r="A2349" t="s">
        <v>41</v>
      </c>
      <c r="B2349" t="s">
        <v>5</v>
      </c>
      <c r="C2349">
        <v>2053</v>
      </c>
      <c r="D2349">
        <v>9713470000</v>
      </c>
    </row>
    <row r="2350" spans="1:4" x14ac:dyDescent="0.55000000000000004">
      <c r="A2350" t="s">
        <v>41</v>
      </c>
      <c r="B2350" t="s">
        <v>5</v>
      </c>
      <c r="C2350">
        <v>2054</v>
      </c>
      <c r="D2350">
        <v>9040782000</v>
      </c>
    </row>
    <row r="2351" spans="1:4" x14ac:dyDescent="0.55000000000000004">
      <c r="A2351" t="s">
        <v>41</v>
      </c>
      <c r="B2351" t="s">
        <v>5</v>
      </c>
      <c r="C2351">
        <v>2055</v>
      </c>
      <c r="D2351">
        <v>8409504000</v>
      </c>
    </row>
    <row r="2352" spans="1:4" x14ac:dyDescent="0.55000000000000004">
      <c r="A2352" t="s">
        <v>41</v>
      </c>
      <c r="B2352" t="s">
        <v>5</v>
      </c>
      <c r="C2352">
        <v>2056</v>
      </c>
      <c r="D2352">
        <v>7817724400</v>
      </c>
    </row>
    <row r="2353" spans="1:4" x14ac:dyDescent="0.55000000000000004">
      <c r="A2353" t="s">
        <v>41</v>
      </c>
      <c r="B2353" t="s">
        <v>5</v>
      </c>
      <c r="C2353">
        <v>2057</v>
      </c>
      <c r="D2353">
        <v>7263531000</v>
      </c>
    </row>
    <row r="2354" spans="1:4" x14ac:dyDescent="0.55000000000000004">
      <c r="A2354" t="s">
        <v>41</v>
      </c>
      <c r="B2354" t="s">
        <v>5</v>
      </c>
      <c r="C2354">
        <v>2058</v>
      </c>
      <c r="D2354">
        <v>6745028000</v>
      </c>
    </row>
    <row r="2355" spans="1:4" x14ac:dyDescent="0.55000000000000004">
      <c r="A2355" t="s">
        <v>41</v>
      </c>
      <c r="B2355" t="s">
        <v>5</v>
      </c>
      <c r="C2355">
        <v>2059</v>
      </c>
      <c r="D2355">
        <v>6260350500</v>
      </c>
    </row>
    <row r="2356" spans="1:4" x14ac:dyDescent="0.55000000000000004">
      <c r="A2356" t="s">
        <v>41</v>
      </c>
      <c r="B2356" t="s">
        <v>5</v>
      </c>
      <c r="C2356">
        <v>2060</v>
      </c>
      <c r="D2356">
        <v>5807670300</v>
      </c>
    </row>
    <row r="2357" spans="1:4" x14ac:dyDescent="0.55000000000000004">
      <c r="A2357" t="s">
        <v>41</v>
      </c>
      <c r="B2357" t="s">
        <v>5</v>
      </c>
      <c r="C2357">
        <v>2061</v>
      </c>
      <c r="D2357">
        <v>5385212000</v>
      </c>
    </row>
    <row r="2358" spans="1:4" x14ac:dyDescent="0.55000000000000004">
      <c r="A2358" t="s">
        <v>41</v>
      </c>
      <c r="B2358" t="s">
        <v>5</v>
      </c>
      <c r="C2358">
        <v>2062</v>
      </c>
      <c r="D2358">
        <v>4991255000</v>
      </c>
    </row>
    <row r="2359" spans="1:4" x14ac:dyDescent="0.55000000000000004">
      <c r="A2359" t="s">
        <v>41</v>
      </c>
      <c r="B2359" t="s">
        <v>5</v>
      </c>
      <c r="C2359">
        <v>2063</v>
      </c>
      <c r="D2359">
        <v>4624136700</v>
      </c>
    </row>
    <row r="2360" spans="1:4" x14ac:dyDescent="0.55000000000000004">
      <c r="A2360" t="s">
        <v>41</v>
      </c>
      <c r="B2360" t="s">
        <v>5</v>
      </c>
      <c r="C2360">
        <v>2064</v>
      </c>
      <c r="D2360">
        <v>4282260000</v>
      </c>
    </row>
    <row r="2361" spans="1:4" x14ac:dyDescent="0.55000000000000004">
      <c r="A2361" t="s">
        <v>41</v>
      </c>
      <c r="B2361" t="s">
        <v>5</v>
      </c>
      <c r="C2361">
        <v>2065</v>
      </c>
      <c r="D2361">
        <v>3964093000</v>
      </c>
    </row>
    <row r="2362" spans="1:4" x14ac:dyDescent="0.55000000000000004">
      <c r="A2362" t="s">
        <v>41</v>
      </c>
      <c r="B2362" t="s">
        <v>5</v>
      </c>
      <c r="C2362">
        <v>2066</v>
      </c>
      <c r="D2362">
        <v>3668171800</v>
      </c>
    </row>
    <row r="2363" spans="1:4" x14ac:dyDescent="0.55000000000000004">
      <c r="A2363" t="s">
        <v>41</v>
      </c>
      <c r="B2363" t="s">
        <v>5</v>
      </c>
      <c r="C2363">
        <v>2067</v>
      </c>
      <c r="D2363">
        <v>3393101800</v>
      </c>
    </row>
    <row r="2364" spans="1:4" x14ac:dyDescent="0.55000000000000004">
      <c r="A2364" t="s">
        <v>41</v>
      </c>
      <c r="B2364" t="s">
        <v>5</v>
      </c>
      <c r="C2364">
        <v>2068</v>
      </c>
      <c r="D2364">
        <v>3137555000</v>
      </c>
    </row>
    <row r="2365" spans="1:4" x14ac:dyDescent="0.55000000000000004">
      <c r="A2365" t="s">
        <v>41</v>
      </c>
      <c r="B2365" t="s">
        <v>5</v>
      </c>
      <c r="C2365">
        <v>2069</v>
      </c>
      <c r="D2365">
        <v>2900270800</v>
      </c>
    </row>
    <row r="2366" spans="1:4" x14ac:dyDescent="0.55000000000000004">
      <c r="A2366" t="s">
        <v>41</v>
      </c>
      <c r="B2366" t="s">
        <v>5</v>
      </c>
      <c r="C2366">
        <v>2070</v>
      </c>
      <c r="D2366">
        <v>2680056000</v>
      </c>
    </row>
    <row r="2367" spans="1:4" x14ac:dyDescent="0.55000000000000004">
      <c r="A2367" t="s">
        <v>41</v>
      </c>
      <c r="B2367" t="s">
        <v>5</v>
      </c>
      <c r="C2367">
        <v>2071</v>
      </c>
      <c r="D2367">
        <v>2475780900</v>
      </c>
    </row>
    <row r="2368" spans="1:4" x14ac:dyDescent="0.55000000000000004">
      <c r="A2368" t="s">
        <v>41</v>
      </c>
      <c r="B2368" t="s">
        <v>5</v>
      </c>
      <c r="C2368">
        <v>2072</v>
      </c>
      <c r="D2368">
        <v>2286380000</v>
      </c>
    </row>
    <row r="2369" spans="1:4" x14ac:dyDescent="0.55000000000000004">
      <c r="A2369" t="s">
        <v>41</v>
      </c>
      <c r="B2369" t="s">
        <v>5</v>
      </c>
      <c r="C2369">
        <v>2073</v>
      </c>
      <c r="D2369">
        <v>2110848000</v>
      </c>
    </row>
    <row r="2370" spans="1:4" x14ac:dyDescent="0.55000000000000004">
      <c r="A2370" t="s">
        <v>41</v>
      </c>
      <c r="B2370" t="s">
        <v>5</v>
      </c>
      <c r="C2370">
        <v>2074</v>
      </c>
      <c r="D2370">
        <v>1948238000</v>
      </c>
    </row>
    <row r="2371" spans="1:4" x14ac:dyDescent="0.55000000000000004">
      <c r="A2371" t="s">
        <v>41</v>
      </c>
      <c r="B2371" t="s">
        <v>5</v>
      </c>
      <c r="C2371">
        <v>2075</v>
      </c>
      <c r="D2371">
        <v>1797660000</v>
      </c>
    </row>
    <row r="2372" spans="1:4" x14ac:dyDescent="0.55000000000000004">
      <c r="A2372" t="s">
        <v>41</v>
      </c>
      <c r="B2372" t="s">
        <v>5</v>
      </c>
      <c r="C2372">
        <v>2076</v>
      </c>
      <c r="D2372">
        <v>1658280100</v>
      </c>
    </row>
    <row r="2373" spans="1:4" x14ac:dyDescent="0.55000000000000004">
      <c r="A2373" t="s">
        <v>41</v>
      </c>
      <c r="B2373" t="s">
        <v>5</v>
      </c>
      <c r="C2373">
        <v>2077</v>
      </c>
      <c r="D2373">
        <v>1529312000</v>
      </c>
    </row>
    <row r="2374" spans="1:4" x14ac:dyDescent="0.55000000000000004">
      <c r="A2374" t="s">
        <v>41</v>
      </c>
      <c r="B2374" t="s">
        <v>5</v>
      </c>
      <c r="C2374">
        <v>2078</v>
      </c>
      <c r="D2374">
        <v>1410022900</v>
      </c>
    </row>
    <row r="2375" spans="1:4" x14ac:dyDescent="0.55000000000000004">
      <c r="A2375" t="s">
        <v>41</v>
      </c>
      <c r="B2375" t="s">
        <v>5</v>
      </c>
      <c r="C2375">
        <v>2079</v>
      </c>
      <c r="D2375">
        <v>1299724000</v>
      </c>
    </row>
    <row r="2376" spans="1:4" x14ac:dyDescent="0.55000000000000004">
      <c r="A2376" t="s">
        <v>41</v>
      </c>
      <c r="B2376" t="s">
        <v>5</v>
      </c>
      <c r="C2376">
        <v>2080</v>
      </c>
      <c r="D2376">
        <v>1197772900</v>
      </c>
    </row>
    <row r="2377" spans="1:4" x14ac:dyDescent="0.55000000000000004">
      <c r="A2377" t="s">
        <v>41</v>
      </c>
      <c r="B2377" t="s">
        <v>5</v>
      </c>
      <c r="C2377">
        <v>2081</v>
      </c>
      <c r="D2377">
        <v>1103568000</v>
      </c>
    </row>
    <row r="2378" spans="1:4" x14ac:dyDescent="0.55000000000000004">
      <c r="A2378" t="s">
        <v>41</v>
      </c>
      <c r="B2378" t="s">
        <v>5</v>
      </c>
      <c r="C2378">
        <v>2082</v>
      </c>
      <c r="D2378">
        <v>1016546940</v>
      </c>
    </row>
    <row r="2379" spans="1:4" x14ac:dyDescent="0.55000000000000004">
      <c r="A2379" t="s">
        <v>41</v>
      </c>
      <c r="B2379" t="s">
        <v>5</v>
      </c>
      <c r="C2379">
        <v>2083</v>
      </c>
      <c r="D2379">
        <v>936187970</v>
      </c>
    </row>
    <row r="2380" spans="1:4" x14ac:dyDescent="0.55000000000000004">
      <c r="A2380" t="s">
        <v>41</v>
      </c>
      <c r="B2380" t="s">
        <v>5</v>
      </c>
      <c r="C2380">
        <v>2084</v>
      </c>
      <c r="D2380">
        <v>862003000</v>
      </c>
    </row>
    <row r="2381" spans="1:4" x14ac:dyDescent="0.55000000000000004">
      <c r="A2381" t="s">
        <v>41</v>
      </c>
      <c r="B2381" t="s">
        <v>5</v>
      </c>
      <c r="C2381">
        <v>2085</v>
      </c>
      <c r="D2381">
        <v>793535000</v>
      </c>
    </row>
    <row r="2382" spans="1:4" x14ac:dyDescent="0.55000000000000004">
      <c r="A2382" t="s">
        <v>41</v>
      </c>
      <c r="B2382" t="s">
        <v>5</v>
      </c>
      <c r="C2382">
        <v>2086</v>
      </c>
      <c r="D2382">
        <v>730362000</v>
      </c>
    </row>
    <row r="2383" spans="1:4" x14ac:dyDescent="0.55000000000000004">
      <c r="A2383" t="s">
        <v>41</v>
      </c>
      <c r="B2383" t="s">
        <v>5</v>
      </c>
      <c r="C2383">
        <v>2087</v>
      </c>
      <c r="D2383">
        <v>672088960</v>
      </c>
    </row>
    <row r="2384" spans="1:4" x14ac:dyDescent="0.55000000000000004">
      <c r="A2384" t="s">
        <v>41</v>
      </c>
      <c r="B2384" t="s">
        <v>5</v>
      </c>
      <c r="C2384">
        <v>2088</v>
      </c>
      <c r="D2384">
        <v>618351000</v>
      </c>
    </row>
    <row r="2385" spans="1:4" x14ac:dyDescent="0.55000000000000004">
      <c r="A2385" t="s">
        <v>41</v>
      </c>
      <c r="B2385" t="s">
        <v>5</v>
      </c>
      <c r="C2385">
        <v>2089</v>
      </c>
      <c r="D2385">
        <v>568807000</v>
      </c>
    </row>
    <row r="2386" spans="1:4" x14ac:dyDescent="0.55000000000000004">
      <c r="A2386" t="s">
        <v>41</v>
      </c>
      <c r="B2386" t="s">
        <v>5</v>
      </c>
      <c r="C2386">
        <v>2090</v>
      </c>
      <c r="D2386">
        <v>523140000</v>
      </c>
    </row>
    <row r="2387" spans="1:4" x14ac:dyDescent="0.55000000000000004">
      <c r="A2387" t="s">
        <v>41</v>
      </c>
      <c r="B2387" t="s">
        <v>5</v>
      </c>
      <c r="C2387">
        <v>2091</v>
      </c>
      <c r="D2387">
        <v>481057000</v>
      </c>
    </row>
    <row r="2388" spans="1:4" x14ac:dyDescent="0.55000000000000004">
      <c r="A2388" t="s">
        <v>41</v>
      </c>
      <c r="B2388" t="s">
        <v>5</v>
      </c>
      <c r="C2388">
        <v>2092</v>
      </c>
      <c r="D2388">
        <v>442285000</v>
      </c>
    </row>
    <row r="2389" spans="1:4" x14ac:dyDescent="0.55000000000000004">
      <c r="A2389" t="s">
        <v>41</v>
      </c>
      <c r="B2389" t="s">
        <v>5</v>
      </c>
      <c r="C2389">
        <v>2093</v>
      </c>
      <c r="D2389">
        <v>406572000</v>
      </c>
    </row>
    <row r="2390" spans="1:4" x14ac:dyDescent="0.55000000000000004">
      <c r="A2390" t="s">
        <v>41</v>
      </c>
      <c r="B2390" t="s">
        <v>5</v>
      </c>
      <c r="C2390">
        <v>2094</v>
      </c>
      <c r="D2390">
        <v>373683000</v>
      </c>
    </row>
    <row r="2391" spans="1:4" x14ac:dyDescent="0.55000000000000004">
      <c r="A2391" t="s">
        <v>41</v>
      </c>
      <c r="B2391" t="s">
        <v>5</v>
      </c>
      <c r="C2391">
        <v>2095</v>
      </c>
      <c r="D2391">
        <v>343401020</v>
      </c>
    </row>
    <row r="2392" spans="1:4" x14ac:dyDescent="0.55000000000000004">
      <c r="A2392" t="s">
        <v>41</v>
      </c>
      <c r="B2392" t="s">
        <v>5</v>
      </c>
      <c r="C2392">
        <v>2096</v>
      </c>
      <c r="D2392">
        <v>315526000</v>
      </c>
    </row>
    <row r="2393" spans="1:4" x14ac:dyDescent="0.55000000000000004">
      <c r="A2393" t="s">
        <v>41</v>
      </c>
      <c r="B2393" t="s">
        <v>5</v>
      </c>
      <c r="C2393">
        <v>2097</v>
      </c>
      <c r="D2393">
        <v>289869980</v>
      </c>
    </row>
    <row r="2394" spans="1:4" x14ac:dyDescent="0.55000000000000004">
      <c r="A2394" t="s">
        <v>41</v>
      </c>
      <c r="B2394" t="s">
        <v>5</v>
      </c>
      <c r="C2394">
        <v>2098</v>
      </c>
      <c r="D2394">
        <v>266262000</v>
      </c>
    </row>
    <row r="2395" spans="1:4" x14ac:dyDescent="0.55000000000000004">
      <c r="A2395" t="s">
        <v>41</v>
      </c>
      <c r="B2395" t="s">
        <v>5</v>
      </c>
      <c r="C2395">
        <v>2099</v>
      </c>
      <c r="D2395">
        <v>244543000</v>
      </c>
    </row>
    <row r="2396" spans="1:4" x14ac:dyDescent="0.55000000000000004">
      <c r="A2396" t="s">
        <v>41</v>
      </c>
      <c r="B2396" t="s">
        <v>5</v>
      </c>
      <c r="C2396">
        <v>2100</v>
      </c>
      <c r="D2396">
        <v>224564000</v>
      </c>
    </row>
    <row r="2397" spans="1:4" x14ac:dyDescent="0.55000000000000004">
      <c r="A2397" t="s">
        <v>42</v>
      </c>
      <c r="B2397" t="s">
        <v>5</v>
      </c>
      <c r="C2397">
        <v>2025</v>
      </c>
      <c r="D2397">
        <v>42332380000</v>
      </c>
    </row>
    <row r="2398" spans="1:4" x14ac:dyDescent="0.55000000000000004">
      <c r="A2398" t="s">
        <v>42</v>
      </c>
      <c r="B2398" t="s">
        <v>5</v>
      </c>
      <c r="C2398">
        <v>2026</v>
      </c>
      <c r="D2398">
        <v>42127315000</v>
      </c>
    </row>
    <row r="2399" spans="1:4" x14ac:dyDescent="0.55000000000000004">
      <c r="A2399" t="s">
        <v>42</v>
      </c>
      <c r="B2399" t="s">
        <v>5</v>
      </c>
      <c r="C2399">
        <v>2027</v>
      </c>
      <c r="D2399">
        <v>41565274000</v>
      </c>
    </row>
    <row r="2400" spans="1:4" x14ac:dyDescent="0.55000000000000004">
      <c r="A2400" t="s">
        <v>42</v>
      </c>
      <c r="B2400" t="s">
        <v>5</v>
      </c>
      <c r="C2400">
        <v>2028</v>
      </c>
      <c r="D2400">
        <v>40717290000</v>
      </c>
    </row>
    <row r="2401" spans="1:4" x14ac:dyDescent="0.55000000000000004">
      <c r="A2401" t="s">
        <v>42</v>
      </c>
      <c r="B2401" t="s">
        <v>5</v>
      </c>
      <c r="C2401">
        <v>2029</v>
      </c>
      <c r="D2401">
        <v>39643990000</v>
      </c>
    </row>
    <row r="2402" spans="1:4" x14ac:dyDescent="0.55000000000000004">
      <c r="A2402" t="s">
        <v>42</v>
      </c>
      <c r="B2402" t="s">
        <v>5</v>
      </c>
      <c r="C2402">
        <v>2030</v>
      </c>
      <c r="D2402">
        <v>38396940000</v>
      </c>
    </row>
    <row r="2403" spans="1:4" x14ac:dyDescent="0.55000000000000004">
      <c r="A2403" t="s">
        <v>42</v>
      </c>
      <c r="B2403" t="s">
        <v>5</v>
      </c>
      <c r="C2403">
        <v>2031</v>
      </c>
      <c r="D2403">
        <v>37019840000</v>
      </c>
    </row>
    <row r="2404" spans="1:4" x14ac:dyDescent="0.55000000000000004">
      <c r="A2404" t="s">
        <v>42</v>
      </c>
      <c r="B2404" t="s">
        <v>5</v>
      </c>
      <c r="C2404">
        <v>2032</v>
      </c>
      <c r="D2404">
        <v>35549550000</v>
      </c>
    </row>
    <row r="2405" spans="1:4" x14ac:dyDescent="0.55000000000000004">
      <c r="A2405" t="s">
        <v>42</v>
      </c>
      <c r="B2405" t="s">
        <v>5</v>
      </c>
      <c r="C2405">
        <v>2033</v>
      </c>
      <c r="D2405">
        <v>34017018000</v>
      </c>
    </row>
    <row r="2406" spans="1:4" x14ac:dyDescent="0.55000000000000004">
      <c r="A2406" t="s">
        <v>42</v>
      </c>
      <c r="B2406" t="s">
        <v>5</v>
      </c>
      <c r="C2406">
        <v>2034</v>
      </c>
      <c r="D2406">
        <v>32448070000</v>
      </c>
    </row>
    <row r="2407" spans="1:4" x14ac:dyDescent="0.55000000000000004">
      <c r="A2407" t="s">
        <v>42</v>
      </c>
      <c r="B2407" t="s">
        <v>5</v>
      </c>
      <c r="C2407">
        <v>2035</v>
      </c>
      <c r="D2407">
        <v>30864116000</v>
      </c>
    </row>
    <row r="2408" spans="1:4" x14ac:dyDescent="0.55000000000000004">
      <c r="A2408" t="s">
        <v>42</v>
      </c>
      <c r="B2408" t="s">
        <v>5</v>
      </c>
      <c r="C2408">
        <v>2036</v>
      </c>
      <c r="D2408">
        <v>29282767000</v>
      </c>
    </row>
    <row r="2409" spans="1:4" x14ac:dyDescent="0.55000000000000004">
      <c r="A2409" t="s">
        <v>42</v>
      </c>
      <c r="B2409" t="s">
        <v>5</v>
      </c>
      <c r="C2409">
        <v>2037</v>
      </c>
      <c r="D2409">
        <v>27718357000</v>
      </c>
    </row>
    <row r="2410" spans="1:4" x14ac:dyDescent="0.55000000000000004">
      <c r="A2410" t="s">
        <v>42</v>
      </c>
      <c r="B2410" t="s">
        <v>5</v>
      </c>
      <c r="C2410">
        <v>2038</v>
      </c>
      <c r="D2410">
        <v>26182429000</v>
      </c>
    </row>
    <row r="2411" spans="1:4" x14ac:dyDescent="0.55000000000000004">
      <c r="A2411" t="s">
        <v>42</v>
      </c>
      <c r="B2411" t="s">
        <v>5</v>
      </c>
      <c r="C2411">
        <v>2039</v>
      </c>
      <c r="D2411">
        <v>24684122000</v>
      </c>
    </row>
    <row r="2412" spans="1:4" x14ac:dyDescent="0.55000000000000004">
      <c r="A2412" t="s">
        <v>42</v>
      </c>
      <c r="B2412" t="s">
        <v>5</v>
      </c>
      <c r="C2412">
        <v>2040</v>
      </c>
      <c r="D2412">
        <v>23230552000</v>
      </c>
    </row>
    <row r="2413" spans="1:4" x14ac:dyDescent="0.55000000000000004">
      <c r="A2413" t="s">
        <v>42</v>
      </c>
      <c r="B2413" t="s">
        <v>5</v>
      </c>
      <c r="C2413">
        <v>2041</v>
      </c>
      <c r="D2413">
        <v>21827092000</v>
      </c>
    </row>
    <row r="2414" spans="1:4" x14ac:dyDescent="0.55000000000000004">
      <c r="A2414" t="s">
        <v>42</v>
      </c>
      <c r="B2414" t="s">
        <v>5</v>
      </c>
      <c r="C2414">
        <v>2042</v>
      </c>
      <c r="D2414">
        <v>20477665000</v>
      </c>
    </row>
    <row r="2415" spans="1:4" x14ac:dyDescent="0.55000000000000004">
      <c r="A2415" t="s">
        <v>42</v>
      </c>
      <c r="B2415" t="s">
        <v>5</v>
      </c>
      <c r="C2415">
        <v>2043</v>
      </c>
      <c r="D2415">
        <v>19184960000</v>
      </c>
    </row>
    <row r="2416" spans="1:4" x14ac:dyDescent="0.55000000000000004">
      <c r="A2416" t="s">
        <v>42</v>
      </c>
      <c r="B2416" t="s">
        <v>5</v>
      </c>
      <c r="C2416">
        <v>2044</v>
      </c>
      <c r="D2416">
        <v>17950638000</v>
      </c>
    </row>
    <row r="2417" spans="1:4" x14ac:dyDescent="0.55000000000000004">
      <c r="A2417" t="s">
        <v>42</v>
      </c>
      <c r="B2417" t="s">
        <v>5</v>
      </c>
      <c r="C2417">
        <v>2045</v>
      </c>
      <c r="D2417">
        <v>16775513000</v>
      </c>
    </row>
    <row r="2418" spans="1:4" x14ac:dyDescent="0.55000000000000004">
      <c r="A2418" t="s">
        <v>42</v>
      </c>
      <c r="B2418" t="s">
        <v>5</v>
      </c>
      <c r="C2418">
        <v>2046</v>
      </c>
      <c r="D2418">
        <v>15659688000</v>
      </c>
    </row>
    <row r="2419" spans="1:4" x14ac:dyDescent="0.55000000000000004">
      <c r="A2419" t="s">
        <v>42</v>
      </c>
      <c r="B2419" t="s">
        <v>5</v>
      </c>
      <c r="C2419">
        <v>2047</v>
      </c>
      <c r="D2419">
        <v>14602696000</v>
      </c>
    </row>
    <row r="2420" spans="1:4" x14ac:dyDescent="0.55000000000000004">
      <c r="A2420" t="s">
        <v>42</v>
      </c>
      <c r="B2420" t="s">
        <v>5</v>
      </c>
      <c r="C2420">
        <v>2048</v>
      </c>
      <c r="D2420">
        <v>13603598000</v>
      </c>
    </row>
    <row r="2421" spans="1:4" x14ac:dyDescent="0.55000000000000004">
      <c r="A2421" t="s">
        <v>42</v>
      </c>
      <c r="B2421" t="s">
        <v>5</v>
      </c>
      <c r="C2421">
        <v>2049</v>
      </c>
      <c r="D2421">
        <v>12661095000</v>
      </c>
    </row>
    <row r="2422" spans="1:4" x14ac:dyDescent="0.55000000000000004">
      <c r="A2422" t="s">
        <v>42</v>
      </c>
      <c r="B2422" t="s">
        <v>5</v>
      </c>
      <c r="C2422">
        <v>2050</v>
      </c>
      <c r="D2422">
        <v>11773592000</v>
      </c>
    </row>
    <row r="2423" spans="1:4" x14ac:dyDescent="0.55000000000000004">
      <c r="A2423" t="s">
        <v>42</v>
      </c>
      <c r="B2423" t="s">
        <v>5</v>
      </c>
      <c r="C2423">
        <v>2051</v>
      </c>
      <c r="D2423">
        <v>10939270000</v>
      </c>
    </row>
    <row r="2424" spans="1:4" x14ac:dyDescent="0.55000000000000004">
      <c r="A2424" t="s">
        <v>42</v>
      </c>
      <c r="B2424" t="s">
        <v>5</v>
      </c>
      <c r="C2424">
        <v>2052</v>
      </c>
      <c r="D2424">
        <v>10156150000</v>
      </c>
    </row>
    <row r="2425" spans="1:4" x14ac:dyDescent="0.55000000000000004">
      <c r="A2425" t="s">
        <v>42</v>
      </c>
      <c r="B2425" t="s">
        <v>5</v>
      </c>
      <c r="C2425">
        <v>2053</v>
      </c>
      <c r="D2425">
        <v>9422138000</v>
      </c>
    </row>
    <row r="2426" spans="1:4" x14ac:dyDescent="0.55000000000000004">
      <c r="A2426" t="s">
        <v>42</v>
      </c>
      <c r="B2426" t="s">
        <v>5</v>
      </c>
      <c r="C2426">
        <v>2054</v>
      </c>
      <c r="D2426">
        <v>8735065000</v>
      </c>
    </row>
    <row r="2427" spans="1:4" x14ac:dyDescent="0.55000000000000004">
      <c r="A2427" t="s">
        <v>42</v>
      </c>
      <c r="B2427" t="s">
        <v>5</v>
      </c>
      <c r="C2427">
        <v>2055</v>
      </c>
      <c r="D2427">
        <v>8092720000</v>
      </c>
    </row>
    <row r="2428" spans="1:4" x14ac:dyDescent="0.55000000000000004">
      <c r="A2428" t="s">
        <v>42</v>
      </c>
      <c r="B2428" t="s">
        <v>5</v>
      </c>
      <c r="C2428">
        <v>2056</v>
      </c>
      <c r="D2428">
        <v>7492883500</v>
      </c>
    </row>
    <row r="2429" spans="1:4" x14ac:dyDescent="0.55000000000000004">
      <c r="A2429" t="s">
        <v>42</v>
      </c>
      <c r="B2429" t="s">
        <v>5</v>
      </c>
      <c r="C2429">
        <v>2057</v>
      </c>
      <c r="D2429">
        <v>6933343700</v>
      </c>
    </row>
    <row r="2430" spans="1:4" x14ac:dyDescent="0.55000000000000004">
      <c r="A2430" t="s">
        <v>42</v>
      </c>
      <c r="B2430" t="s">
        <v>5</v>
      </c>
      <c r="C2430">
        <v>2058</v>
      </c>
      <c r="D2430">
        <v>6411920000</v>
      </c>
    </row>
    <row r="2431" spans="1:4" x14ac:dyDescent="0.55000000000000004">
      <c r="A2431" t="s">
        <v>42</v>
      </c>
      <c r="B2431" t="s">
        <v>5</v>
      </c>
      <c r="C2431">
        <v>2059</v>
      </c>
      <c r="D2431">
        <v>5926477000</v>
      </c>
    </row>
    <row r="2432" spans="1:4" x14ac:dyDescent="0.55000000000000004">
      <c r="A2432" t="s">
        <v>42</v>
      </c>
      <c r="B2432" t="s">
        <v>5</v>
      </c>
      <c r="C2432">
        <v>2060</v>
      </c>
      <c r="D2432">
        <v>5474934300</v>
      </c>
    </row>
    <row r="2433" spans="1:4" x14ac:dyDescent="0.55000000000000004">
      <c r="A2433" t="s">
        <v>42</v>
      </c>
      <c r="B2433" t="s">
        <v>5</v>
      </c>
      <c r="C2433">
        <v>2061</v>
      </c>
      <c r="D2433">
        <v>5055277000</v>
      </c>
    </row>
    <row r="2434" spans="1:4" x14ac:dyDescent="0.55000000000000004">
      <c r="A2434" t="s">
        <v>42</v>
      </c>
      <c r="B2434" t="s">
        <v>5</v>
      </c>
      <c r="C2434">
        <v>2062</v>
      </c>
      <c r="D2434">
        <v>4665563000</v>
      </c>
    </row>
    <row r="2435" spans="1:4" x14ac:dyDescent="0.55000000000000004">
      <c r="A2435" t="s">
        <v>42</v>
      </c>
      <c r="B2435" t="s">
        <v>5</v>
      </c>
      <c r="C2435">
        <v>2063</v>
      </c>
      <c r="D2435">
        <v>4303929000</v>
      </c>
    </row>
    <row r="2436" spans="1:4" x14ac:dyDescent="0.55000000000000004">
      <c r="A2436" t="s">
        <v>42</v>
      </c>
      <c r="B2436" t="s">
        <v>5</v>
      </c>
      <c r="C2436">
        <v>2064</v>
      </c>
      <c r="D2436">
        <v>3968589000</v>
      </c>
    </row>
    <row r="2437" spans="1:4" x14ac:dyDescent="0.55000000000000004">
      <c r="A2437" t="s">
        <v>42</v>
      </c>
      <c r="B2437" t="s">
        <v>5</v>
      </c>
      <c r="C2437">
        <v>2065</v>
      </c>
      <c r="D2437">
        <v>3657842000</v>
      </c>
    </row>
    <row r="2438" spans="1:4" x14ac:dyDescent="0.55000000000000004">
      <c r="A2438" t="s">
        <v>42</v>
      </c>
      <c r="B2438" t="s">
        <v>5</v>
      </c>
      <c r="C2438">
        <v>2066</v>
      </c>
      <c r="D2438">
        <v>3370069000</v>
      </c>
    </row>
    <row r="2439" spans="1:4" x14ac:dyDescent="0.55000000000000004">
      <c r="A2439" t="s">
        <v>42</v>
      </c>
      <c r="B2439" t="s">
        <v>5</v>
      </c>
      <c r="C2439">
        <v>2067</v>
      </c>
      <c r="D2439">
        <v>3103734000</v>
      </c>
    </row>
    <row r="2440" spans="1:4" x14ac:dyDescent="0.55000000000000004">
      <c r="A2440" t="s">
        <v>42</v>
      </c>
      <c r="B2440" t="s">
        <v>5</v>
      </c>
      <c r="C2440">
        <v>2068</v>
      </c>
      <c r="D2440">
        <v>2857382100</v>
      </c>
    </row>
    <row r="2441" spans="1:4" x14ac:dyDescent="0.55000000000000004">
      <c r="A2441" t="s">
        <v>42</v>
      </c>
      <c r="B2441" t="s">
        <v>5</v>
      </c>
      <c r="C2441">
        <v>2069</v>
      </c>
      <c r="D2441">
        <v>2629642000</v>
      </c>
    </row>
    <row r="2442" spans="1:4" x14ac:dyDescent="0.55000000000000004">
      <c r="A2442" t="s">
        <v>42</v>
      </c>
      <c r="B2442" t="s">
        <v>5</v>
      </c>
      <c r="C2442">
        <v>2070</v>
      </c>
      <c r="D2442">
        <v>2419217200</v>
      </c>
    </row>
    <row r="2443" spans="1:4" x14ac:dyDescent="0.55000000000000004">
      <c r="A2443" t="s">
        <v>42</v>
      </c>
      <c r="B2443" t="s">
        <v>5</v>
      </c>
      <c r="C2443">
        <v>2071</v>
      </c>
      <c r="D2443">
        <v>2224890000</v>
      </c>
    </row>
    <row r="2444" spans="1:4" x14ac:dyDescent="0.55000000000000004">
      <c r="A2444" t="s">
        <v>42</v>
      </c>
      <c r="B2444" t="s">
        <v>5</v>
      </c>
      <c r="C2444">
        <v>2072</v>
      </c>
      <c r="D2444">
        <v>2045516000</v>
      </c>
    </row>
    <row r="2445" spans="1:4" x14ac:dyDescent="0.55000000000000004">
      <c r="A2445" t="s">
        <v>42</v>
      </c>
      <c r="B2445" t="s">
        <v>5</v>
      </c>
      <c r="C2445">
        <v>2073</v>
      </c>
      <c r="D2445">
        <v>1880021000</v>
      </c>
    </row>
    <row r="2446" spans="1:4" x14ac:dyDescent="0.55000000000000004">
      <c r="A2446" t="s">
        <v>42</v>
      </c>
      <c r="B2446" t="s">
        <v>5</v>
      </c>
      <c r="C2446">
        <v>2074</v>
      </c>
      <c r="D2446">
        <v>1727399000</v>
      </c>
    </row>
    <row r="2447" spans="1:4" x14ac:dyDescent="0.55000000000000004">
      <c r="A2447" t="s">
        <v>42</v>
      </c>
      <c r="B2447" t="s">
        <v>5</v>
      </c>
      <c r="C2447">
        <v>2075</v>
      </c>
      <c r="D2447">
        <v>1586708000</v>
      </c>
    </row>
    <row r="2448" spans="1:4" x14ac:dyDescent="0.55000000000000004">
      <c r="A2448" t="s">
        <v>42</v>
      </c>
      <c r="B2448" t="s">
        <v>5</v>
      </c>
      <c r="C2448">
        <v>2076</v>
      </c>
      <c r="D2448">
        <v>1457069000</v>
      </c>
    </row>
    <row r="2449" spans="1:4" x14ac:dyDescent="0.55000000000000004">
      <c r="A2449" t="s">
        <v>42</v>
      </c>
      <c r="B2449" t="s">
        <v>5</v>
      </c>
      <c r="C2449">
        <v>2077</v>
      </c>
      <c r="D2449">
        <v>1337659900</v>
      </c>
    </row>
    <row r="2450" spans="1:4" x14ac:dyDescent="0.55000000000000004">
      <c r="A2450" t="s">
        <v>42</v>
      </c>
      <c r="B2450" t="s">
        <v>5</v>
      </c>
      <c r="C2450">
        <v>2078</v>
      </c>
      <c r="D2450">
        <v>1227715100</v>
      </c>
    </row>
    <row r="2451" spans="1:4" x14ac:dyDescent="0.55000000000000004">
      <c r="A2451" t="s">
        <v>42</v>
      </c>
      <c r="B2451" t="s">
        <v>5</v>
      </c>
      <c r="C2451">
        <v>2079</v>
      </c>
      <c r="D2451">
        <v>1126521000</v>
      </c>
    </row>
    <row r="2452" spans="1:4" x14ac:dyDescent="0.55000000000000004">
      <c r="A2452" t="s">
        <v>42</v>
      </c>
      <c r="B2452" t="s">
        <v>5</v>
      </c>
      <c r="C2452">
        <v>2080</v>
      </c>
      <c r="D2452">
        <v>1033415000</v>
      </c>
    </row>
    <row r="2453" spans="1:4" x14ac:dyDescent="0.55000000000000004">
      <c r="A2453" t="s">
        <v>42</v>
      </c>
      <c r="B2453" t="s">
        <v>5</v>
      </c>
      <c r="C2453">
        <v>2081</v>
      </c>
      <c r="D2453">
        <v>947778000</v>
      </c>
    </row>
    <row r="2454" spans="1:4" x14ac:dyDescent="0.55000000000000004">
      <c r="A2454" t="s">
        <v>42</v>
      </c>
      <c r="B2454" t="s">
        <v>5</v>
      </c>
      <c r="C2454">
        <v>2082</v>
      </c>
      <c r="D2454">
        <v>869037000</v>
      </c>
    </row>
    <row r="2455" spans="1:4" x14ac:dyDescent="0.55000000000000004">
      <c r="A2455" t="s">
        <v>42</v>
      </c>
      <c r="B2455" t="s">
        <v>5</v>
      </c>
      <c r="C2455">
        <v>2083</v>
      </c>
      <c r="D2455">
        <v>796659000</v>
      </c>
    </row>
    <row r="2456" spans="1:4" x14ac:dyDescent="0.55000000000000004">
      <c r="A2456" t="s">
        <v>42</v>
      </c>
      <c r="B2456" t="s">
        <v>5</v>
      </c>
      <c r="C2456">
        <v>2084</v>
      </c>
      <c r="D2456">
        <v>730151000</v>
      </c>
    </row>
    <row r="2457" spans="1:4" x14ac:dyDescent="0.55000000000000004">
      <c r="A2457" t="s">
        <v>42</v>
      </c>
      <c r="B2457" t="s">
        <v>5</v>
      </c>
      <c r="C2457">
        <v>2085</v>
      </c>
      <c r="D2457">
        <v>669053000</v>
      </c>
    </row>
    <row r="2458" spans="1:4" x14ac:dyDescent="0.55000000000000004">
      <c r="A2458" t="s">
        <v>42</v>
      </c>
      <c r="B2458" t="s">
        <v>5</v>
      </c>
      <c r="C2458">
        <v>2086</v>
      </c>
      <c r="D2458">
        <v>612943000</v>
      </c>
    </row>
    <row r="2459" spans="1:4" x14ac:dyDescent="0.55000000000000004">
      <c r="A2459" t="s">
        <v>42</v>
      </c>
      <c r="B2459" t="s">
        <v>5</v>
      </c>
      <c r="C2459">
        <v>2087</v>
      </c>
      <c r="D2459">
        <v>561426000</v>
      </c>
    </row>
    <row r="2460" spans="1:4" x14ac:dyDescent="0.55000000000000004">
      <c r="A2460" t="s">
        <v>42</v>
      </c>
      <c r="B2460" t="s">
        <v>5</v>
      </c>
      <c r="C2460">
        <v>2088</v>
      </c>
      <c r="D2460">
        <v>514139000</v>
      </c>
    </row>
    <row r="2461" spans="1:4" x14ac:dyDescent="0.55000000000000004">
      <c r="A2461" t="s">
        <v>42</v>
      </c>
      <c r="B2461" t="s">
        <v>5</v>
      </c>
      <c r="C2461">
        <v>2089</v>
      </c>
      <c r="D2461">
        <v>470746020</v>
      </c>
    </row>
    <row r="2462" spans="1:4" x14ac:dyDescent="0.55000000000000004">
      <c r="A2462" t="s">
        <v>42</v>
      </c>
      <c r="B2462" t="s">
        <v>5</v>
      </c>
      <c r="C2462">
        <v>2090</v>
      </c>
      <c r="D2462">
        <v>430937000</v>
      </c>
    </row>
    <row r="2463" spans="1:4" x14ac:dyDescent="0.55000000000000004">
      <c r="A2463" t="s">
        <v>42</v>
      </c>
      <c r="B2463" t="s">
        <v>5</v>
      </c>
      <c r="C2463">
        <v>2091</v>
      </c>
      <c r="D2463">
        <v>394424000</v>
      </c>
    </row>
    <row r="2464" spans="1:4" x14ac:dyDescent="0.55000000000000004">
      <c r="A2464" t="s">
        <v>42</v>
      </c>
      <c r="B2464" t="s">
        <v>5</v>
      </c>
      <c r="C2464">
        <v>2092</v>
      </c>
      <c r="D2464">
        <v>360941000</v>
      </c>
    </row>
    <row r="2465" spans="1:4" x14ac:dyDescent="0.55000000000000004">
      <c r="A2465" t="s">
        <v>42</v>
      </c>
      <c r="B2465" t="s">
        <v>5</v>
      </c>
      <c r="C2465">
        <v>2093</v>
      </c>
      <c r="D2465">
        <v>330245000</v>
      </c>
    </row>
    <row r="2466" spans="1:4" x14ac:dyDescent="0.55000000000000004">
      <c r="A2466" t="s">
        <v>42</v>
      </c>
      <c r="B2466" t="s">
        <v>5</v>
      </c>
      <c r="C2466">
        <v>2094</v>
      </c>
      <c r="D2466">
        <v>302109980</v>
      </c>
    </row>
    <row r="2467" spans="1:4" x14ac:dyDescent="0.55000000000000004">
      <c r="A2467" t="s">
        <v>42</v>
      </c>
      <c r="B2467" t="s">
        <v>5</v>
      </c>
      <c r="C2467">
        <v>2095</v>
      </c>
      <c r="D2467">
        <v>276327000</v>
      </c>
    </row>
    <row r="2468" spans="1:4" x14ac:dyDescent="0.55000000000000004">
      <c r="A2468" t="s">
        <v>42</v>
      </c>
      <c r="B2468" t="s">
        <v>5</v>
      </c>
      <c r="C2468">
        <v>2096</v>
      </c>
      <c r="D2468">
        <v>252705010</v>
      </c>
    </row>
    <row r="2469" spans="1:4" x14ac:dyDescent="0.55000000000000004">
      <c r="A2469" t="s">
        <v>42</v>
      </c>
      <c r="B2469" t="s">
        <v>5</v>
      </c>
      <c r="C2469">
        <v>2097</v>
      </c>
      <c r="D2469">
        <v>231067000</v>
      </c>
    </row>
    <row r="2470" spans="1:4" x14ac:dyDescent="0.55000000000000004">
      <c r="A2470" t="s">
        <v>42</v>
      </c>
      <c r="B2470" t="s">
        <v>5</v>
      </c>
      <c r="C2470">
        <v>2098</v>
      </c>
      <c r="D2470">
        <v>211250000</v>
      </c>
    </row>
    <row r="2471" spans="1:4" x14ac:dyDescent="0.55000000000000004">
      <c r="A2471" t="s">
        <v>42</v>
      </c>
      <c r="B2471" t="s">
        <v>5</v>
      </c>
      <c r="C2471">
        <v>2099</v>
      </c>
      <c r="D2471">
        <v>193104000</v>
      </c>
    </row>
    <row r="2472" spans="1:4" x14ac:dyDescent="0.55000000000000004">
      <c r="A2472" t="s">
        <v>42</v>
      </c>
      <c r="B2472" t="s">
        <v>5</v>
      </c>
      <c r="C2472">
        <v>2100</v>
      </c>
      <c r="D2472">
        <v>176492000</v>
      </c>
    </row>
    <row r="2473" spans="1:4" x14ac:dyDescent="0.55000000000000004">
      <c r="A2473" t="s">
        <v>43</v>
      </c>
      <c r="B2473" t="s">
        <v>5</v>
      </c>
      <c r="C2473">
        <v>2026</v>
      </c>
      <c r="D2473">
        <v>42332380000</v>
      </c>
    </row>
    <row r="2474" spans="1:4" x14ac:dyDescent="0.55000000000000004">
      <c r="A2474" t="s">
        <v>43</v>
      </c>
      <c r="B2474" t="s">
        <v>5</v>
      </c>
      <c r="C2474">
        <v>2027</v>
      </c>
      <c r="D2474">
        <v>42105550000</v>
      </c>
    </row>
    <row r="2475" spans="1:4" x14ac:dyDescent="0.55000000000000004">
      <c r="A2475" t="s">
        <v>43</v>
      </c>
      <c r="B2475" t="s">
        <v>5</v>
      </c>
      <c r="C2475">
        <v>2028</v>
      </c>
      <c r="D2475">
        <v>41486850000</v>
      </c>
    </row>
    <row r="2476" spans="1:4" x14ac:dyDescent="0.55000000000000004">
      <c r="A2476" t="s">
        <v>43</v>
      </c>
      <c r="B2476" t="s">
        <v>5</v>
      </c>
      <c r="C2476">
        <v>2029</v>
      </c>
      <c r="D2476">
        <v>40558346000</v>
      </c>
    </row>
    <row r="2477" spans="1:4" x14ac:dyDescent="0.55000000000000004">
      <c r="A2477" t="s">
        <v>43</v>
      </c>
      <c r="B2477" t="s">
        <v>5</v>
      </c>
      <c r="C2477">
        <v>2030</v>
      </c>
      <c r="D2477">
        <v>39389475000</v>
      </c>
    </row>
    <row r="2478" spans="1:4" x14ac:dyDescent="0.55000000000000004">
      <c r="A2478" t="s">
        <v>43</v>
      </c>
      <c r="B2478" t="s">
        <v>5</v>
      </c>
      <c r="C2478">
        <v>2031</v>
      </c>
      <c r="D2478">
        <v>38038740000</v>
      </c>
    </row>
    <row r="2479" spans="1:4" x14ac:dyDescent="0.55000000000000004">
      <c r="A2479" t="s">
        <v>43</v>
      </c>
      <c r="B2479" t="s">
        <v>5</v>
      </c>
      <c r="C2479">
        <v>2032</v>
      </c>
      <c r="D2479">
        <v>36555240000</v>
      </c>
    </row>
    <row r="2480" spans="1:4" x14ac:dyDescent="0.55000000000000004">
      <c r="A2480" t="s">
        <v>43</v>
      </c>
      <c r="B2480" t="s">
        <v>5</v>
      </c>
      <c r="C2480">
        <v>2033</v>
      </c>
      <c r="D2480">
        <v>34979955000</v>
      </c>
    </row>
    <row r="2481" spans="1:4" x14ac:dyDescent="0.55000000000000004">
      <c r="A2481" t="s">
        <v>43</v>
      </c>
      <c r="B2481" t="s">
        <v>5</v>
      </c>
      <c r="C2481">
        <v>2034</v>
      </c>
      <c r="D2481">
        <v>33346904000</v>
      </c>
    </row>
    <row r="2482" spans="1:4" x14ac:dyDescent="0.55000000000000004">
      <c r="A2482" t="s">
        <v>43</v>
      </c>
      <c r="B2482" t="s">
        <v>5</v>
      </c>
      <c r="C2482">
        <v>2035</v>
      </c>
      <c r="D2482">
        <v>31684150000</v>
      </c>
    </row>
    <row r="2483" spans="1:4" x14ac:dyDescent="0.55000000000000004">
      <c r="A2483" t="s">
        <v>43</v>
      </c>
      <c r="B2483" t="s">
        <v>5</v>
      </c>
      <c r="C2483">
        <v>2036</v>
      </c>
      <c r="D2483">
        <v>30014622000</v>
      </c>
    </row>
    <row r="2484" spans="1:4" x14ac:dyDescent="0.55000000000000004">
      <c r="A2484" t="s">
        <v>43</v>
      </c>
      <c r="B2484" t="s">
        <v>5</v>
      </c>
      <c r="C2484">
        <v>2037</v>
      </c>
      <c r="D2484">
        <v>28356910000</v>
      </c>
    </row>
    <row r="2485" spans="1:4" x14ac:dyDescent="0.55000000000000004">
      <c r="A2485" t="s">
        <v>43</v>
      </c>
      <c r="B2485" t="s">
        <v>5</v>
      </c>
      <c r="C2485">
        <v>2038</v>
      </c>
      <c r="D2485">
        <v>26725880000</v>
      </c>
    </row>
    <row r="2486" spans="1:4" x14ac:dyDescent="0.55000000000000004">
      <c r="A2486" t="s">
        <v>43</v>
      </c>
      <c r="B2486" t="s">
        <v>5</v>
      </c>
      <c r="C2486">
        <v>2039</v>
      </c>
      <c r="D2486">
        <v>25133259000</v>
      </c>
    </row>
    <row r="2487" spans="1:4" x14ac:dyDescent="0.55000000000000004">
      <c r="A2487" t="s">
        <v>43</v>
      </c>
      <c r="B2487" t="s">
        <v>5</v>
      </c>
      <c r="C2487">
        <v>2040</v>
      </c>
      <c r="D2487">
        <v>23588108000</v>
      </c>
    </row>
    <row r="2488" spans="1:4" x14ac:dyDescent="0.55000000000000004">
      <c r="A2488" t="s">
        <v>43</v>
      </c>
      <c r="B2488" t="s">
        <v>5</v>
      </c>
      <c r="C2488">
        <v>2041</v>
      </c>
      <c r="D2488">
        <v>22097248000</v>
      </c>
    </row>
    <row r="2489" spans="1:4" x14ac:dyDescent="0.55000000000000004">
      <c r="A2489" t="s">
        <v>43</v>
      </c>
      <c r="B2489" t="s">
        <v>5</v>
      </c>
      <c r="C2489">
        <v>2042</v>
      </c>
      <c r="D2489">
        <v>20665625000</v>
      </c>
    </row>
    <row r="2490" spans="1:4" x14ac:dyDescent="0.55000000000000004">
      <c r="A2490" t="s">
        <v>43</v>
      </c>
      <c r="B2490" t="s">
        <v>5</v>
      </c>
      <c r="C2490">
        <v>2043</v>
      </c>
      <c r="D2490">
        <v>19296612000</v>
      </c>
    </row>
    <row r="2491" spans="1:4" x14ac:dyDescent="0.55000000000000004">
      <c r="A2491" t="s">
        <v>43</v>
      </c>
      <c r="B2491" t="s">
        <v>5</v>
      </c>
      <c r="C2491">
        <v>2044</v>
      </c>
      <c r="D2491">
        <v>17992282000</v>
      </c>
    </row>
    <row r="2492" spans="1:4" x14ac:dyDescent="0.55000000000000004">
      <c r="A2492" t="s">
        <v>43</v>
      </c>
      <c r="B2492" t="s">
        <v>5</v>
      </c>
      <c r="C2492">
        <v>2045</v>
      </c>
      <c r="D2492">
        <v>16753645000</v>
      </c>
    </row>
    <row r="2493" spans="1:4" x14ac:dyDescent="0.55000000000000004">
      <c r="A2493" t="s">
        <v>43</v>
      </c>
      <c r="B2493" t="s">
        <v>5</v>
      </c>
      <c r="C2493">
        <v>2046</v>
      </c>
      <c r="D2493">
        <v>15580829000</v>
      </c>
    </row>
    <row r="2494" spans="1:4" x14ac:dyDescent="0.55000000000000004">
      <c r="A2494" t="s">
        <v>43</v>
      </c>
      <c r="B2494" t="s">
        <v>5</v>
      </c>
      <c r="C2494">
        <v>2047</v>
      </c>
      <c r="D2494">
        <v>14473261000</v>
      </c>
    </row>
    <row r="2495" spans="1:4" x14ac:dyDescent="0.55000000000000004">
      <c r="A2495" t="s">
        <v>43</v>
      </c>
      <c r="B2495" t="s">
        <v>5</v>
      </c>
      <c r="C2495">
        <v>2048</v>
      </c>
      <c r="D2495">
        <v>13429803000</v>
      </c>
    </row>
    <row r="2496" spans="1:4" x14ac:dyDescent="0.55000000000000004">
      <c r="A2496" t="s">
        <v>43</v>
      </c>
      <c r="B2496" t="s">
        <v>5</v>
      </c>
      <c r="C2496">
        <v>2049</v>
      </c>
      <c r="D2496">
        <v>12448870000</v>
      </c>
    </row>
    <row r="2497" spans="1:4" x14ac:dyDescent="0.55000000000000004">
      <c r="A2497" t="s">
        <v>43</v>
      </c>
      <c r="B2497" t="s">
        <v>5</v>
      </c>
      <c r="C2497">
        <v>2050</v>
      </c>
      <c r="D2497">
        <v>11528543000</v>
      </c>
    </row>
    <row r="2498" spans="1:4" x14ac:dyDescent="0.55000000000000004">
      <c r="A2498" t="s">
        <v>43</v>
      </c>
      <c r="B2498" t="s">
        <v>5</v>
      </c>
      <c r="C2498">
        <v>2051</v>
      </c>
      <c r="D2498">
        <v>10666637000</v>
      </c>
    </row>
    <row r="2499" spans="1:4" x14ac:dyDescent="0.55000000000000004">
      <c r="A2499" t="s">
        <v>43</v>
      </c>
      <c r="B2499" t="s">
        <v>5</v>
      </c>
      <c r="C2499">
        <v>2052</v>
      </c>
      <c r="D2499">
        <v>9860793000</v>
      </c>
    </row>
    <row r="2500" spans="1:4" x14ac:dyDescent="0.55000000000000004">
      <c r="A2500" t="s">
        <v>43</v>
      </c>
      <c r="B2500" t="s">
        <v>5</v>
      </c>
      <c r="C2500">
        <v>2053</v>
      </c>
      <c r="D2500">
        <v>9108521000</v>
      </c>
    </row>
    <row r="2501" spans="1:4" x14ac:dyDescent="0.55000000000000004">
      <c r="A2501" t="s">
        <v>43</v>
      </c>
      <c r="B2501" t="s">
        <v>5</v>
      </c>
      <c r="C2501">
        <v>2054</v>
      </c>
      <c r="D2501">
        <v>8407262700</v>
      </c>
    </row>
    <row r="2502" spans="1:4" x14ac:dyDescent="0.55000000000000004">
      <c r="A2502" t="s">
        <v>43</v>
      </c>
      <c r="B2502" t="s">
        <v>5</v>
      </c>
      <c r="C2502">
        <v>2055</v>
      </c>
      <c r="D2502">
        <v>7754423300</v>
      </c>
    </row>
    <row r="2503" spans="1:4" x14ac:dyDescent="0.55000000000000004">
      <c r="A2503" t="s">
        <v>43</v>
      </c>
      <c r="B2503" t="s">
        <v>5</v>
      </c>
      <c r="C2503">
        <v>2056</v>
      </c>
      <c r="D2503">
        <v>7147407000</v>
      </c>
    </row>
    <row r="2504" spans="1:4" x14ac:dyDescent="0.55000000000000004">
      <c r="A2504" t="s">
        <v>43</v>
      </c>
      <c r="B2504" t="s">
        <v>5</v>
      </c>
      <c r="C2504">
        <v>2057</v>
      </c>
      <c r="D2504">
        <v>6583646700</v>
      </c>
    </row>
    <row r="2505" spans="1:4" x14ac:dyDescent="0.55000000000000004">
      <c r="A2505" t="s">
        <v>43</v>
      </c>
      <c r="B2505" t="s">
        <v>5</v>
      </c>
      <c r="C2505">
        <v>2058</v>
      </c>
      <c r="D2505">
        <v>6060625000</v>
      </c>
    </row>
    <row r="2506" spans="1:4" x14ac:dyDescent="0.55000000000000004">
      <c r="A2506" t="s">
        <v>43</v>
      </c>
      <c r="B2506" t="s">
        <v>5</v>
      </c>
      <c r="C2506">
        <v>2059</v>
      </c>
      <c r="D2506">
        <v>5575885000</v>
      </c>
    </row>
    <row r="2507" spans="1:4" x14ac:dyDescent="0.55000000000000004">
      <c r="A2507" t="s">
        <v>43</v>
      </c>
      <c r="B2507" t="s">
        <v>5</v>
      </c>
      <c r="C2507">
        <v>2060</v>
      </c>
      <c r="D2507">
        <v>5127052000</v>
      </c>
    </row>
    <row r="2508" spans="1:4" x14ac:dyDescent="0.55000000000000004">
      <c r="A2508" t="s">
        <v>43</v>
      </c>
      <c r="B2508" t="s">
        <v>5</v>
      </c>
      <c r="C2508">
        <v>2061</v>
      </c>
      <c r="D2508">
        <v>4711835600</v>
      </c>
    </row>
    <row r="2509" spans="1:4" x14ac:dyDescent="0.55000000000000004">
      <c r="A2509" t="s">
        <v>43</v>
      </c>
      <c r="B2509" t="s">
        <v>5</v>
      </c>
      <c r="C2509">
        <v>2062</v>
      </c>
      <c r="D2509">
        <v>4328042000</v>
      </c>
    </row>
    <row r="2510" spans="1:4" x14ac:dyDescent="0.55000000000000004">
      <c r="A2510" t="s">
        <v>43</v>
      </c>
      <c r="B2510" t="s">
        <v>5</v>
      </c>
      <c r="C2510">
        <v>2063</v>
      </c>
      <c r="D2510">
        <v>3973574000</v>
      </c>
    </row>
    <row r="2511" spans="1:4" x14ac:dyDescent="0.55000000000000004">
      <c r="A2511" t="s">
        <v>43</v>
      </c>
      <c r="B2511" t="s">
        <v>5</v>
      </c>
      <c r="C2511">
        <v>2064</v>
      </c>
      <c r="D2511">
        <v>3646436000</v>
      </c>
    </row>
    <row r="2512" spans="1:4" x14ac:dyDescent="0.55000000000000004">
      <c r="A2512" t="s">
        <v>43</v>
      </c>
      <c r="B2512" t="s">
        <v>5</v>
      </c>
      <c r="C2512">
        <v>2065</v>
      </c>
      <c r="D2512">
        <v>3344737000</v>
      </c>
    </row>
    <row r="2513" spans="1:4" x14ac:dyDescent="0.55000000000000004">
      <c r="A2513" t="s">
        <v>43</v>
      </c>
      <c r="B2513" t="s">
        <v>5</v>
      </c>
      <c r="C2513">
        <v>2066</v>
      </c>
      <c r="D2513">
        <v>3066687200</v>
      </c>
    </row>
    <row r="2514" spans="1:4" x14ac:dyDescent="0.55000000000000004">
      <c r="A2514" t="s">
        <v>43</v>
      </c>
      <c r="B2514" t="s">
        <v>5</v>
      </c>
      <c r="C2514">
        <v>2067</v>
      </c>
      <c r="D2514">
        <v>2810594000</v>
      </c>
    </row>
    <row r="2515" spans="1:4" x14ac:dyDescent="0.55000000000000004">
      <c r="A2515" t="s">
        <v>43</v>
      </c>
      <c r="B2515" t="s">
        <v>5</v>
      </c>
      <c r="C2515">
        <v>2068</v>
      </c>
      <c r="D2515">
        <v>2574871000</v>
      </c>
    </row>
    <row r="2516" spans="1:4" x14ac:dyDescent="0.55000000000000004">
      <c r="A2516" t="s">
        <v>43</v>
      </c>
      <c r="B2516" t="s">
        <v>5</v>
      </c>
      <c r="C2516">
        <v>2069</v>
      </c>
      <c r="D2516">
        <v>2358022000</v>
      </c>
    </row>
    <row r="2517" spans="1:4" x14ac:dyDescent="0.55000000000000004">
      <c r="A2517" t="s">
        <v>43</v>
      </c>
      <c r="B2517" t="s">
        <v>5</v>
      </c>
      <c r="C2517">
        <v>2070</v>
      </c>
      <c r="D2517">
        <v>2158646000</v>
      </c>
    </row>
    <row r="2518" spans="1:4" x14ac:dyDescent="0.55000000000000004">
      <c r="A2518" t="s">
        <v>43</v>
      </c>
      <c r="B2518" t="s">
        <v>5</v>
      </c>
      <c r="C2518">
        <v>2071</v>
      </c>
      <c r="D2518">
        <v>1975433000</v>
      </c>
    </row>
    <row r="2519" spans="1:4" x14ac:dyDescent="0.55000000000000004">
      <c r="A2519" t="s">
        <v>43</v>
      </c>
      <c r="B2519" t="s">
        <v>5</v>
      </c>
      <c r="C2519">
        <v>2072</v>
      </c>
      <c r="D2519">
        <v>1807158000</v>
      </c>
    </row>
    <row r="2520" spans="1:4" x14ac:dyDescent="0.55000000000000004">
      <c r="A2520" t="s">
        <v>43</v>
      </c>
      <c r="B2520" t="s">
        <v>5</v>
      </c>
      <c r="C2520">
        <v>2073</v>
      </c>
      <c r="D2520">
        <v>1652676000</v>
      </c>
    </row>
    <row r="2521" spans="1:4" x14ac:dyDescent="0.55000000000000004">
      <c r="A2521" t="s">
        <v>43</v>
      </c>
      <c r="B2521" t="s">
        <v>5</v>
      </c>
      <c r="C2521">
        <v>2074</v>
      </c>
      <c r="D2521">
        <v>1510924000</v>
      </c>
    </row>
    <row r="2522" spans="1:4" x14ac:dyDescent="0.55000000000000004">
      <c r="A2522" t="s">
        <v>43</v>
      </c>
      <c r="B2522" t="s">
        <v>5</v>
      </c>
      <c r="C2522">
        <v>2075</v>
      </c>
      <c r="D2522">
        <v>1380910100</v>
      </c>
    </row>
    <row r="2523" spans="1:4" x14ac:dyDescent="0.55000000000000004">
      <c r="A2523" t="s">
        <v>43</v>
      </c>
      <c r="B2523" t="s">
        <v>5</v>
      </c>
      <c r="C2523">
        <v>2076</v>
      </c>
      <c r="D2523">
        <v>1261712000</v>
      </c>
    </row>
    <row r="2524" spans="1:4" x14ac:dyDescent="0.55000000000000004">
      <c r="A2524" t="s">
        <v>43</v>
      </c>
      <c r="B2524" t="s">
        <v>5</v>
      </c>
      <c r="C2524">
        <v>2077</v>
      </c>
      <c r="D2524">
        <v>1152475900</v>
      </c>
    </row>
    <row r="2525" spans="1:4" x14ac:dyDescent="0.55000000000000004">
      <c r="A2525" t="s">
        <v>43</v>
      </c>
      <c r="B2525" t="s">
        <v>5</v>
      </c>
      <c r="C2525">
        <v>2078</v>
      </c>
      <c r="D2525">
        <v>1052408000</v>
      </c>
    </row>
    <row r="2526" spans="1:4" x14ac:dyDescent="0.55000000000000004">
      <c r="A2526" t="s">
        <v>43</v>
      </c>
      <c r="B2526" t="s">
        <v>5</v>
      </c>
      <c r="C2526">
        <v>2079</v>
      </c>
      <c r="D2526">
        <v>960773000</v>
      </c>
    </row>
    <row r="2527" spans="1:4" x14ac:dyDescent="0.55000000000000004">
      <c r="A2527" t="s">
        <v>43</v>
      </c>
      <c r="B2527" t="s">
        <v>5</v>
      </c>
      <c r="C2527">
        <v>2080</v>
      </c>
      <c r="D2527">
        <v>876891000</v>
      </c>
    </row>
    <row r="2528" spans="1:4" x14ac:dyDescent="0.55000000000000004">
      <c r="A2528" t="s">
        <v>43</v>
      </c>
      <c r="B2528" t="s">
        <v>5</v>
      </c>
      <c r="C2528">
        <v>2081</v>
      </c>
      <c r="D2528">
        <v>800132000</v>
      </c>
    </row>
    <row r="2529" spans="1:4" x14ac:dyDescent="0.55000000000000004">
      <c r="A2529" t="s">
        <v>43</v>
      </c>
      <c r="B2529" t="s">
        <v>5</v>
      </c>
      <c r="C2529">
        <v>2082</v>
      </c>
      <c r="D2529">
        <v>729917000</v>
      </c>
    </row>
    <row r="2530" spans="1:4" x14ac:dyDescent="0.55000000000000004">
      <c r="A2530" t="s">
        <v>43</v>
      </c>
      <c r="B2530" t="s">
        <v>5</v>
      </c>
      <c r="C2530">
        <v>2083</v>
      </c>
      <c r="D2530">
        <v>665707000</v>
      </c>
    </row>
    <row r="2531" spans="1:4" x14ac:dyDescent="0.55000000000000004">
      <c r="A2531" t="s">
        <v>43</v>
      </c>
      <c r="B2531" t="s">
        <v>5</v>
      </c>
      <c r="C2531">
        <v>2084</v>
      </c>
      <c r="D2531">
        <v>607008000</v>
      </c>
    </row>
    <row r="2532" spans="1:4" x14ac:dyDescent="0.55000000000000004">
      <c r="A2532" t="s">
        <v>43</v>
      </c>
      <c r="B2532" t="s">
        <v>5</v>
      </c>
      <c r="C2532">
        <v>2085</v>
      </c>
      <c r="D2532">
        <v>553362000</v>
      </c>
    </row>
    <row r="2533" spans="1:4" x14ac:dyDescent="0.55000000000000004">
      <c r="A2533" t="s">
        <v>43</v>
      </c>
      <c r="B2533" t="s">
        <v>5</v>
      </c>
      <c r="C2533">
        <v>2086</v>
      </c>
      <c r="D2533">
        <v>504349000</v>
      </c>
    </row>
    <row r="2534" spans="1:4" x14ac:dyDescent="0.55000000000000004">
      <c r="A2534" t="s">
        <v>43</v>
      </c>
      <c r="B2534" t="s">
        <v>5</v>
      </c>
      <c r="C2534">
        <v>2087</v>
      </c>
      <c r="D2534">
        <v>459582000</v>
      </c>
    </row>
    <row r="2535" spans="1:4" x14ac:dyDescent="0.55000000000000004">
      <c r="A2535" t="s">
        <v>43</v>
      </c>
      <c r="B2535" t="s">
        <v>5</v>
      </c>
      <c r="C2535">
        <v>2088</v>
      </c>
      <c r="D2535">
        <v>418704000</v>
      </c>
    </row>
    <row r="2536" spans="1:4" x14ac:dyDescent="0.55000000000000004">
      <c r="A2536" t="s">
        <v>43</v>
      </c>
      <c r="B2536" t="s">
        <v>5</v>
      </c>
      <c r="C2536">
        <v>2089</v>
      </c>
      <c r="D2536">
        <v>381387000</v>
      </c>
    </row>
    <row r="2537" spans="1:4" x14ac:dyDescent="0.55000000000000004">
      <c r="A2537" t="s">
        <v>43</v>
      </c>
      <c r="B2537" t="s">
        <v>5</v>
      </c>
      <c r="C2537">
        <v>2090</v>
      </c>
      <c r="D2537">
        <v>347329000</v>
      </c>
    </row>
    <row r="2538" spans="1:4" x14ac:dyDescent="0.55000000000000004">
      <c r="A2538" t="s">
        <v>43</v>
      </c>
      <c r="B2538" t="s">
        <v>5</v>
      </c>
      <c r="C2538">
        <v>2091</v>
      </c>
      <c r="D2538">
        <v>316253980</v>
      </c>
    </row>
    <row r="2539" spans="1:4" x14ac:dyDescent="0.55000000000000004">
      <c r="A2539" t="s">
        <v>43</v>
      </c>
      <c r="B2539" t="s">
        <v>5</v>
      </c>
      <c r="C2539">
        <v>2092</v>
      </c>
      <c r="D2539">
        <v>287907000</v>
      </c>
    </row>
    <row r="2540" spans="1:4" x14ac:dyDescent="0.55000000000000004">
      <c r="A2540" t="s">
        <v>43</v>
      </c>
      <c r="B2540" t="s">
        <v>5</v>
      </c>
      <c r="C2540">
        <v>2093</v>
      </c>
      <c r="D2540">
        <v>262054000</v>
      </c>
    </row>
    <row r="2541" spans="1:4" x14ac:dyDescent="0.55000000000000004">
      <c r="A2541" t="s">
        <v>43</v>
      </c>
      <c r="B2541" t="s">
        <v>5</v>
      </c>
      <c r="C2541">
        <v>2094</v>
      </c>
      <c r="D2541">
        <v>238482000</v>
      </c>
    </row>
    <row r="2542" spans="1:4" x14ac:dyDescent="0.55000000000000004">
      <c r="A2542" t="s">
        <v>43</v>
      </c>
      <c r="B2542" t="s">
        <v>5</v>
      </c>
      <c r="C2542">
        <v>2095</v>
      </c>
      <c r="D2542">
        <v>216994000</v>
      </c>
    </row>
    <row r="2543" spans="1:4" x14ac:dyDescent="0.55000000000000004">
      <c r="A2543" t="s">
        <v>43</v>
      </c>
      <c r="B2543" t="s">
        <v>5</v>
      </c>
      <c r="C2543">
        <v>2096</v>
      </c>
      <c r="D2543">
        <v>197410000</v>
      </c>
    </row>
    <row r="2544" spans="1:4" x14ac:dyDescent="0.55000000000000004">
      <c r="A2544" t="s">
        <v>43</v>
      </c>
      <c r="B2544" t="s">
        <v>5</v>
      </c>
      <c r="C2544">
        <v>2097</v>
      </c>
      <c r="D2544">
        <v>179565000</v>
      </c>
    </row>
    <row r="2545" spans="1:4" x14ac:dyDescent="0.55000000000000004">
      <c r="A2545" t="s">
        <v>43</v>
      </c>
      <c r="B2545" t="s">
        <v>5</v>
      </c>
      <c r="C2545">
        <v>2098</v>
      </c>
      <c r="D2545">
        <v>163308000</v>
      </c>
    </row>
    <row r="2546" spans="1:4" x14ac:dyDescent="0.55000000000000004">
      <c r="A2546" t="s">
        <v>43</v>
      </c>
      <c r="B2546" t="s">
        <v>5</v>
      </c>
      <c r="C2546">
        <v>2099</v>
      </c>
      <c r="D2546">
        <v>148500000</v>
      </c>
    </row>
    <row r="2547" spans="1:4" x14ac:dyDescent="0.55000000000000004">
      <c r="A2547" t="s">
        <v>43</v>
      </c>
      <c r="B2547" t="s">
        <v>5</v>
      </c>
      <c r="C2547">
        <v>2100</v>
      </c>
      <c r="D2547">
        <v>135014990</v>
      </c>
    </row>
    <row r="2548" spans="1:4" x14ac:dyDescent="0.55000000000000004">
      <c r="A2548" t="s">
        <v>44</v>
      </c>
      <c r="B2548" t="s">
        <v>5</v>
      </c>
      <c r="C2548">
        <v>2027</v>
      </c>
      <c r="D2548">
        <v>42332380000</v>
      </c>
    </row>
    <row r="2549" spans="1:4" x14ac:dyDescent="0.55000000000000004">
      <c r="A2549" t="s">
        <v>44</v>
      </c>
      <c r="B2549" t="s">
        <v>5</v>
      </c>
      <c r="C2549">
        <v>2028</v>
      </c>
      <c r="D2549">
        <v>42080125000</v>
      </c>
    </row>
    <row r="2550" spans="1:4" x14ac:dyDescent="0.55000000000000004">
      <c r="A2550" t="s">
        <v>44</v>
      </c>
      <c r="B2550" t="s">
        <v>5</v>
      </c>
      <c r="C2550">
        <v>2029</v>
      </c>
      <c r="D2550">
        <v>41395765000</v>
      </c>
    </row>
    <row r="2551" spans="1:4" x14ac:dyDescent="0.55000000000000004">
      <c r="A2551" t="s">
        <v>44</v>
      </c>
      <c r="B2551" t="s">
        <v>5</v>
      </c>
      <c r="C2551">
        <v>2030</v>
      </c>
      <c r="D2551">
        <v>40374825000</v>
      </c>
    </row>
    <row r="2552" spans="1:4" x14ac:dyDescent="0.55000000000000004">
      <c r="A2552" t="s">
        <v>44</v>
      </c>
      <c r="B2552" t="s">
        <v>5</v>
      </c>
      <c r="C2552">
        <v>2031</v>
      </c>
      <c r="D2552">
        <v>39097300000</v>
      </c>
    </row>
    <row r="2553" spans="1:4" x14ac:dyDescent="0.55000000000000004">
      <c r="A2553" t="s">
        <v>44</v>
      </c>
      <c r="B2553" t="s">
        <v>5</v>
      </c>
      <c r="C2553">
        <v>2032</v>
      </c>
      <c r="D2553">
        <v>37629903000</v>
      </c>
    </row>
    <row r="2554" spans="1:4" x14ac:dyDescent="0.55000000000000004">
      <c r="A2554" t="s">
        <v>44</v>
      </c>
      <c r="B2554" t="s">
        <v>5</v>
      </c>
      <c r="C2554">
        <v>2033</v>
      </c>
      <c r="D2554">
        <v>36028002000</v>
      </c>
    </row>
    <row r="2555" spans="1:4" x14ac:dyDescent="0.55000000000000004">
      <c r="A2555" t="s">
        <v>44</v>
      </c>
      <c r="B2555" t="s">
        <v>5</v>
      </c>
      <c r="C2555">
        <v>2034</v>
      </c>
      <c r="D2555">
        <v>34337288000</v>
      </c>
    </row>
    <row r="2556" spans="1:4" x14ac:dyDescent="0.55000000000000004">
      <c r="A2556" t="s">
        <v>44</v>
      </c>
      <c r="B2556" t="s">
        <v>5</v>
      </c>
      <c r="C2556">
        <v>2035</v>
      </c>
      <c r="D2556">
        <v>32595180000</v>
      </c>
    </row>
    <row r="2557" spans="1:4" x14ac:dyDescent="0.55000000000000004">
      <c r="A2557" t="s">
        <v>44</v>
      </c>
      <c r="B2557" t="s">
        <v>5</v>
      </c>
      <c r="C2557">
        <v>2036</v>
      </c>
      <c r="D2557">
        <v>30832122000</v>
      </c>
    </row>
    <row r="2558" spans="1:4" x14ac:dyDescent="0.55000000000000004">
      <c r="A2558" t="s">
        <v>44</v>
      </c>
      <c r="B2558" t="s">
        <v>5</v>
      </c>
      <c r="C2558">
        <v>2037</v>
      </c>
      <c r="D2558">
        <v>29072600000</v>
      </c>
    </row>
    <row r="2559" spans="1:4" x14ac:dyDescent="0.55000000000000004">
      <c r="A2559" t="s">
        <v>44</v>
      </c>
      <c r="B2559" t="s">
        <v>5</v>
      </c>
      <c r="C2559">
        <v>2038</v>
      </c>
      <c r="D2559">
        <v>27336110000</v>
      </c>
    </row>
    <row r="2560" spans="1:4" x14ac:dyDescent="0.55000000000000004">
      <c r="A2560" t="s">
        <v>44</v>
      </c>
      <c r="B2560" t="s">
        <v>5</v>
      </c>
      <c r="C2560">
        <v>2039</v>
      </c>
      <c r="D2560">
        <v>25637923000</v>
      </c>
    </row>
    <row r="2561" spans="1:4" x14ac:dyDescent="0.55000000000000004">
      <c r="A2561" t="s">
        <v>44</v>
      </c>
      <c r="B2561" t="s">
        <v>5</v>
      </c>
      <c r="C2561">
        <v>2040</v>
      </c>
      <c r="D2561">
        <v>23989770000</v>
      </c>
    </row>
    <row r="2562" spans="1:4" x14ac:dyDescent="0.55000000000000004">
      <c r="A2562" t="s">
        <v>44</v>
      </c>
      <c r="B2562" t="s">
        <v>5</v>
      </c>
      <c r="C2562">
        <v>2041</v>
      </c>
      <c r="D2562">
        <v>22400430000</v>
      </c>
    </row>
    <row r="2563" spans="1:4" x14ac:dyDescent="0.55000000000000004">
      <c r="A2563" t="s">
        <v>44</v>
      </c>
      <c r="B2563" t="s">
        <v>5</v>
      </c>
      <c r="C2563">
        <v>2042</v>
      </c>
      <c r="D2563">
        <v>20876229000</v>
      </c>
    </row>
    <row r="2564" spans="1:4" x14ac:dyDescent="0.55000000000000004">
      <c r="A2564" t="s">
        <v>44</v>
      </c>
      <c r="B2564" t="s">
        <v>5</v>
      </c>
      <c r="C2564">
        <v>2043</v>
      </c>
      <c r="D2564">
        <v>19421454000</v>
      </c>
    </row>
    <row r="2565" spans="1:4" x14ac:dyDescent="0.55000000000000004">
      <c r="A2565" t="s">
        <v>44</v>
      </c>
      <c r="B2565" t="s">
        <v>5</v>
      </c>
      <c r="C2565">
        <v>2044</v>
      </c>
      <c r="D2565">
        <v>18038729000</v>
      </c>
    </row>
    <row r="2566" spans="1:4" x14ac:dyDescent="0.55000000000000004">
      <c r="A2566" t="s">
        <v>44</v>
      </c>
      <c r="B2566" t="s">
        <v>5</v>
      </c>
      <c r="C2566">
        <v>2045</v>
      </c>
      <c r="D2566">
        <v>16729322000</v>
      </c>
    </row>
    <row r="2567" spans="1:4" x14ac:dyDescent="0.55000000000000004">
      <c r="A2567" t="s">
        <v>44</v>
      </c>
      <c r="B2567" t="s">
        <v>5</v>
      </c>
      <c r="C2567">
        <v>2046</v>
      </c>
      <c r="D2567">
        <v>15493396000</v>
      </c>
    </row>
    <row r="2568" spans="1:4" x14ac:dyDescent="0.55000000000000004">
      <c r="A2568" t="s">
        <v>44</v>
      </c>
      <c r="B2568" t="s">
        <v>5</v>
      </c>
      <c r="C2568">
        <v>2047</v>
      </c>
      <c r="D2568">
        <v>14330242000</v>
      </c>
    </row>
    <row r="2569" spans="1:4" x14ac:dyDescent="0.55000000000000004">
      <c r="A2569" t="s">
        <v>44</v>
      </c>
      <c r="B2569" t="s">
        <v>5</v>
      </c>
      <c r="C2569">
        <v>2048</v>
      </c>
      <c r="D2569">
        <v>13238455000</v>
      </c>
    </row>
    <row r="2570" spans="1:4" x14ac:dyDescent="0.55000000000000004">
      <c r="A2570" t="s">
        <v>44</v>
      </c>
      <c r="B2570" t="s">
        <v>5</v>
      </c>
      <c r="C2570">
        <v>2049</v>
      </c>
      <c r="D2570">
        <v>12216096000</v>
      </c>
    </row>
    <row r="2571" spans="1:4" x14ac:dyDescent="0.55000000000000004">
      <c r="A2571" t="s">
        <v>44</v>
      </c>
      <c r="B2571" t="s">
        <v>5</v>
      </c>
      <c r="C2571">
        <v>2050</v>
      </c>
      <c r="D2571">
        <v>11260826000</v>
      </c>
    </row>
    <row r="2572" spans="1:4" x14ac:dyDescent="0.55000000000000004">
      <c r="A2572" t="s">
        <v>44</v>
      </c>
      <c r="B2572" t="s">
        <v>5</v>
      </c>
      <c r="C2572">
        <v>2051</v>
      </c>
      <c r="D2572">
        <v>10370003000</v>
      </c>
    </row>
    <row r="2573" spans="1:4" x14ac:dyDescent="0.55000000000000004">
      <c r="A2573" t="s">
        <v>44</v>
      </c>
      <c r="B2573" t="s">
        <v>5</v>
      </c>
      <c r="C2573">
        <v>2052</v>
      </c>
      <c r="D2573">
        <v>9540787000</v>
      </c>
    </row>
    <row r="2574" spans="1:4" x14ac:dyDescent="0.55000000000000004">
      <c r="A2574" t="s">
        <v>44</v>
      </c>
      <c r="B2574" t="s">
        <v>5</v>
      </c>
      <c r="C2574">
        <v>2053</v>
      </c>
      <c r="D2574">
        <v>8770207000</v>
      </c>
    </row>
    <row r="2575" spans="1:4" x14ac:dyDescent="0.55000000000000004">
      <c r="A2575" t="s">
        <v>44</v>
      </c>
      <c r="B2575" t="s">
        <v>5</v>
      </c>
      <c r="C2575">
        <v>2054</v>
      </c>
      <c r="D2575">
        <v>8055212000</v>
      </c>
    </row>
    <row r="2576" spans="1:4" x14ac:dyDescent="0.55000000000000004">
      <c r="A2576" t="s">
        <v>44</v>
      </c>
      <c r="B2576" t="s">
        <v>5</v>
      </c>
      <c r="C2576">
        <v>2055</v>
      </c>
      <c r="D2576">
        <v>7392744000</v>
      </c>
    </row>
    <row r="2577" spans="1:4" x14ac:dyDescent="0.55000000000000004">
      <c r="A2577" t="s">
        <v>44</v>
      </c>
      <c r="B2577" t="s">
        <v>5</v>
      </c>
      <c r="C2577">
        <v>2056</v>
      </c>
      <c r="D2577">
        <v>6779753000</v>
      </c>
    </row>
    <row r="2578" spans="1:4" x14ac:dyDescent="0.55000000000000004">
      <c r="A2578" t="s">
        <v>44</v>
      </c>
      <c r="B2578" t="s">
        <v>5</v>
      </c>
      <c r="C2578">
        <v>2057</v>
      </c>
      <c r="D2578">
        <v>6213243000</v>
      </c>
    </row>
    <row r="2579" spans="1:4" x14ac:dyDescent="0.55000000000000004">
      <c r="A2579" t="s">
        <v>44</v>
      </c>
      <c r="B2579" t="s">
        <v>5</v>
      </c>
      <c r="C2579">
        <v>2058</v>
      </c>
      <c r="D2579">
        <v>5690292700</v>
      </c>
    </row>
    <row r="2580" spans="1:4" x14ac:dyDescent="0.55000000000000004">
      <c r="A2580" t="s">
        <v>44</v>
      </c>
      <c r="B2580" t="s">
        <v>5</v>
      </c>
      <c r="C2580">
        <v>2059</v>
      </c>
      <c r="D2580">
        <v>5208072000</v>
      </c>
    </row>
    <row r="2581" spans="1:4" x14ac:dyDescent="0.55000000000000004">
      <c r="A2581" t="s">
        <v>44</v>
      </c>
      <c r="B2581" t="s">
        <v>5</v>
      </c>
      <c r="C2581">
        <v>2060</v>
      </c>
      <c r="D2581">
        <v>4763855000</v>
      </c>
    </row>
    <row r="2582" spans="1:4" x14ac:dyDescent="0.55000000000000004">
      <c r="A2582" t="s">
        <v>44</v>
      </c>
      <c r="B2582" t="s">
        <v>5</v>
      </c>
      <c r="C2582">
        <v>2061</v>
      </c>
      <c r="D2582">
        <v>4355037000</v>
      </c>
    </row>
    <row r="2583" spans="1:4" x14ac:dyDescent="0.55000000000000004">
      <c r="A2583" t="s">
        <v>44</v>
      </c>
      <c r="B2583" t="s">
        <v>5</v>
      </c>
      <c r="C2583">
        <v>2062</v>
      </c>
      <c r="D2583">
        <v>3979130000</v>
      </c>
    </row>
    <row r="2584" spans="1:4" x14ac:dyDescent="0.55000000000000004">
      <c r="A2584" t="s">
        <v>44</v>
      </c>
      <c r="B2584" t="s">
        <v>5</v>
      </c>
      <c r="C2584">
        <v>2063</v>
      </c>
      <c r="D2584">
        <v>3633777000</v>
      </c>
    </row>
    <row r="2585" spans="1:4" x14ac:dyDescent="0.55000000000000004">
      <c r="A2585" t="s">
        <v>44</v>
      </c>
      <c r="B2585" t="s">
        <v>5</v>
      </c>
      <c r="C2585">
        <v>2064</v>
      </c>
      <c r="D2585">
        <v>3316746000</v>
      </c>
    </row>
    <row r="2586" spans="1:4" x14ac:dyDescent="0.55000000000000004">
      <c r="A2586" t="s">
        <v>44</v>
      </c>
      <c r="B2586" t="s">
        <v>5</v>
      </c>
      <c r="C2586">
        <v>2065</v>
      </c>
      <c r="D2586">
        <v>3025932000</v>
      </c>
    </row>
    <row r="2587" spans="1:4" x14ac:dyDescent="0.55000000000000004">
      <c r="A2587" t="s">
        <v>44</v>
      </c>
      <c r="B2587" t="s">
        <v>5</v>
      </c>
      <c r="C2587">
        <v>2066</v>
      </c>
      <c r="D2587">
        <v>2759358000</v>
      </c>
    </row>
    <row r="2588" spans="1:4" x14ac:dyDescent="0.55000000000000004">
      <c r="A2588" t="s">
        <v>44</v>
      </c>
      <c r="B2588" t="s">
        <v>5</v>
      </c>
      <c r="C2588">
        <v>2067</v>
      </c>
      <c r="D2588">
        <v>2515168000</v>
      </c>
    </row>
    <row r="2589" spans="1:4" x14ac:dyDescent="0.55000000000000004">
      <c r="A2589" t="s">
        <v>44</v>
      </c>
      <c r="B2589" t="s">
        <v>5</v>
      </c>
      <c r="C2589">
        <v>2068</v>
      </c>
      <c r="D2589">
        <v>2291626000</v>
      </c>
    </row>
    <row r="2590" spans="1:4" x14ac:dyDescent="0.55000000000000004">
      <c r="A2590" t="s">
        <v>44</v>
      </c>
      <c r="B2590" t="s">
        <v>5</v>
      </c>
      <c r="C2590">
        <v>2069</v>
      </c>
      <c r="D2590">
        <v>2087110000</v>
      </c>
    </row>
    <row r="2591" spans="1:4" x14ac:dyDescent="0.55000000000000004">
      <c r="A2591" t="s">
        <v>44</v>
      </c>
      <c r="B2591" t="s">
        <v>5</v>
      </c>
      <c r="C2591">
        <v>2070</v>
      </c>
      <c r="D2591">
        <v>1900111000</v>
      </c>
    </row>
    <row r="2592" spans="1:4" x14ac:dyDescent="0.55000000000000004">
      <c r="A2592" t="s">
        <v>44</v>
      </c>
      <c r="B2592" t="s">
        <v>5</v>
      </c>
      <c r="C2592">
        <v>2071</v>
      </c>
      <c r="D2592">
        <v>1729222000</v>
      </c>
    </row>
    <row r="2593" spans="1:4" x14ac:dyDescent="0.55000000000000004">
      <c r="A2593" t="s">
        <v>44</v>
      </c>
      <c r="B2593" t="s">
        <v>5</v>
      </c>
      <c r="C2593">
        <v>2072</v>
      </c>
      <c r="D2593">
        <v>1573138000</v>
      </c>
    </row>
    <row r="2594" spans="1:4" x14ac:dyDescent="0.55000000000000004">
      <c r="A2594" t="s">
        <v>44</v>
      </c>
      <c r="B2594" t="s">
        <v>5</v>
      </c>
      <c r="C2594">
        <v>2073</v>
      </c>
      <c r="D2594">
        <v>1430647900</v>
      </c>
    </row>
    <row r="2595" spans="1:4" x14ac:dyDescent="0.55000000000000004">
      <c r="A2595" t="s">
        <v>44</v>
      </c>
      <c r="B2595" t="s">
        <v>5</v>
      </c>
      <c r="C2595">
        <v>2074</v>
      </c>
      <c r="D2595">
        <v>1300631900</v>
      </c>
    </row>
    <row r="2596" spans="1:4" x14ac:dyDescent="0.55000000000000004">
      <c r="A2596" t="s">
        <v>44</v>
      </c>
      <c r="B2596" t="s">
        <v>5</v>
      </c>
      <c r="C2596">
        <v>2075</v>
      </c>
      <c r="D2596">
        <v>1182052000</v>
      </c>
    </row>
    <row r="2597" spans="1:4" x14ac:dyDescent="0.55000000000000004">
      <c r="A2597" t="s">
        <v>44</v>
      </c>
      <c r="B2597" t="s">
        <v>5</v>
      </c>
      <c r="C2597">
        <v>2076</v>
      </c>
      <c r="D2597">
        <v>1073951000</v>
      </c>
    </row>
    <row r="2598" spans="1:4" x14ac:dyDescent="0.55000000000000004">
      <c r="A2598" t="s">
        <v>44</v>
      </c>
      <c r="B2598" t="s">
        <v>5</v>
      </c>
      <c r="C2598">
        <v>2077</v>
      </c>
      <c r="D2598">
        <v>975444030</v>
      </c>
    </row>
    <row r="2599" spans="1:4" x14ac:dyDescent="0.55000000000000004">
      <c r="A2599" t="s">
        <v>44</v>
      </c>
      <c r="B2599" t="s">
        <v>5</v>
      </c>
      <c r="C2599">
        <v>2078</v>
      </c>
      <c r="D2599">
        <v>885716030</v>
      </c>
    </row>
    <row r="2600" spans="1:4" x14ac:dyDescent="0.55000000000000004">
      <c r="A2600" t="s">
        <v>44</v>
      </c>
      <c r="B2600" t="s">
        <v>5</v>
      </c>
      <c r="C2600">
        <v>2079</v>
      </c>
      <c r="D2600">
        <v>804017000</v>
      </c>
    </row>
    <row r="2601" spans="1:4" x14ac:dyDescent="0.55000000000000004">
      <c r="A2601" t="s">
        <v>44</v>
      </c>
      <c r="B2601" t="s">
        <v>5</v>
      </c>
      <c r="C2601">
        <v>2080</v>
      </c>
      <c r="D2601">
        <v>729657000</v>
      </c>
    </row>
    <row r="2602" spans="1:4" x14ac:dyDescent="0.55000000000000004">
      <c r="A2602" t="s">
        <v>44</v>
      </c>
      <c r="B2602" t="s">
        <v>5</v>
      </c>
      <c r="C2602">
        <v>2081</v>
      </c>
      <c r="D2602">
        <v>662001000</v>
      </c>
    </row>
    <row r="2603" spans="1:4" x14ac:dyDescent="0.55000000000000004">
      <c r="A2603" t="s">
        <v>44</v>
      </c>
      <c r="B2603" t="s">
        <v>5</v>
      </c>
      <c r="C2603">
        <v>2082</v>
      </c>
      <c r="D2603">
        <v>600466000</v>
      </c>
    </row>
    <row r="2604" spans="1:4" x14ac:dyDescent="0.55000000000000004">
      <c r="A2604" t="s">
        <v>44</v>
      </c>
      <c r="B2604" t="s">
        <v>5</v>
      </c>
      <c r="C2604">
        <v>2083</v>
      </c>
      <c r="D2604">
        <v>544517000</v>
      </c>
    </row>
    <row r="2605" spans="1:4" x14ac:dyDescent="0.55000000000000004">
      <c r="A2605" t="s">
        <v>44</v>
      </c>
      <c r="B2605" t="s">
        <v>5</v>
      </c>
      <c r="C2605">
        <v>2084</v>
      </c>
      <c r="D2605">
        <v>493664000</v>
      </c>
    </row>
    <row r="2606" spans="1:4" x14ac:dyDescent="0.55000000000000004">
      <c r="A2606" t="s">
        <v>44</v>
      </c>
      <c r="B2606" t="s">
        <v>5</v>
      </c>
      <c r="C2606">
        <v>2085</v>
      </c>
      <c r="D2606">
        <v>447456000</v>
      </c>
    </row>
    <row r="2607" spans="1:4" x14ac:dyDescent="0.55000000000000004">
      <c r="A2607" t="s">
        <v>44</v>
      </c>
      <c r="B2607" t="s">
        <v>5</v>
      </c>
      <c r="C2607">
        <v>2086</v>
      </c>
      <c r="D2607">
        <v>405483000</v>
      </c>
    </row>
    <row r="2608" spans="1:4" x14ac:dyDescent="0.55000000000000004">
      <c r="A2608" t="s">
        <v>44</v>
      </c>
      <c r="B2608" t="s">
        <v>5</v>
      </c>
      <c r="C2608">
        <v>2087</v>
      </c>
      <c r="D2608">
        <v>367367000</v>
      </c>
    </row>
    <row r="2609" spans="1:4" x14ac:dyDescent="0.55000000000000004">
      <c r="A2609" t="s">
        <v>44</v>
      </c>
      <c r="B2609" t="s">
        <v>5</v>
      </c>
      <c r="C2609">
        <v>2088</v>
      </c>
      <c r="D2609">
        <v>332764000</v>
      </c>
    </row>
    <row r="2610" spans="1:4" x14ac:dyDescent="0.55000000000000004">
      <c r="A2610" t="s">
        <v>44</v>
      </c>
      <c r="B2610" t="s">
        <v>5</v>
      </c>
      <c r="C2610">
        <v>2089</v>
      </c>
      <c r="D2610">
        <v>301359000</v>
      </c>
    </row>
    <row r="2611" spans="1:4" x14ac:dyDescent="0.55000000000000004">
      <c r="A2611" t="s">
        <v>44</v>
      </c>
      <c r="B2611" t="s">
        <v>5</v>
      </c>
      <c r="C2611">
        <v>2090</v>
      </c>
      <c r="D2611">
        <v>272863000</v>
      </c>
    </row>
    <row r="2612" spans="1:4" x14ac:dyDescent="0.55000000000000004">
      <c r="A2612" t="s">
        <v>44</v>
      </c>
      <c r="B2612" t="s">
        <v>5</v>
      </c>
      <c r="C2612">
        <v>2091</v>
      </c>
      <c r="D2612">
        <v>247013010</v>
      </c>
    </row>
    <row r="2613" spans="1:4" x14ac:dyDescent="0.55000000000000004">
      <c r="A2613" t="s">
        <v>44</v>
      </c>
      <c r="B2613" t="s">
        <v>5</v>
      </c>
      <c r="C2613">
        <v>2092</v>
      </c>
      <c r="D2613">
        <v>223570000</v>
      </c>
    </row>
    <row r="2614" spans="1:4" x14ac:dyDescent="0.55000000000000004">
      <c r="A2614" t="s">
        <v>44</v>
      </c>
      <c r="B2614" t="s">
        <v>5</v>
      </c>
      <c r="C2614">
        <v>2093</v>
      </c>
      <c r="D2614">
        <v>202315000</v>
      </c>
    </row>
    <row r="2615" spans="1:4" x14ac:dyDescent="0.55000000000000004">
      <c r="A2615" t="s">
        <v>44</v>
      </c>
      <c r="B2615" t="s">
        <v>5</v>
      </c>
      <c r="C2615">
        <v>2094</v>
      </c>
      <c r="D2615">
        <v>183048000</v>
      </c>
    </row>
    <row r="2616" spans="1:4" x14ac:dyDescent="0.55000000000000004">
      <c r="A2616" t="s">
        <v>44</v>
      </c>
      <c r="B2616" t="s">
        <v>5</v>
      </c>
      <c r="C2616">
        <v>2095</v>
      </c>
      <c r="D2616">
        <v>165586990</v>
      </c>
    </row>
    <row r="2617" spans="1:4" x14ac:dyDescent="0.55000000000000004">
      <c r="A2617" t="s">
        <v>44</v>
      </c>
      <c r="B2617" t="s">
        <v>5</v>
      </c>
      <c r="C2617">
        <v>2096</v>
      </c>
      <c r="D2617">
        <v>149766990</v>
      </c>
    </row>
    <row r="2618" spans="1:4" x14ac:dyDescent="0.55000000000000004">
      <c r="A2618" t="s">
        <v>44</v>
      </c>
      <c r="B2618" t="s">
        <v>5</v>
      </c>
      <c r="C2618">
        <v>2097</v>
      </c>
      <c r="D2618">
        <v>135435000</v>
      </c>
    </row>
    <row r="2619" spans="1:4" x14ac:dyDescent="0.55000000000000004">
      <c r="A2619" t="s">
        <v>44</v>
      </c>
      <c r="B2619" t="s">
        <v>5</v>
      </c>
      <c r="C2619">
        <v>2098</v>
      </c>
      <c r="D2619">
        <v>122455000</v>
      </c>
    </row>
    <row r="2620" spans="1:4" x14ac:dyDescent="0.55000000000000004">
      <c r="A2620" t="s">
        <v>44</v>
      </c>
      <c r="B2620" t="s">
        <v>5</v>
      </c>
      <c r="C2620">
        <v>2099</v>
      </c>
      <c r="D2620">
        <v>110702000</v>
      </c>
    </row>
    <row r="2621" spans="1:4" x14ac:dyDescent="0.55000000000000004">
      <c r="A2621" t="s">
        <v>44</v>
      </c>
      <c r="B2621" t="s">
        <v>5</v>
      </c>
      <c r="C2621">
        <v>2100</v>
      </c>
      <c r="D2621">
        <v>100062000</v>
      </c>
    </row>
    <row r="2622" spans="1:4" x14ac:dyDescent="0.55000000000000004">
      <c r="A2622" t="s">
        <v>45</v>
      </c>
      <c r="B2622" t="s">
        <v>5</v>
      </c>
      <c r="C2622">
        <v>2028</v>
      </c>
      <c r="D2622">
        <v>42332380000</v>
      </c>
    </row>
    <row r="2623" spans="1:4" x14ac:dyDescent="0.55000000000000004">
      <c r="A2623" t="s">
        <v>45</v>
      </c>
      <c r="B2623" t="s">
        <v>5</v>
      </c>
      <c r="C2623">
        <v>2029</v>
      </c>
      <c r="D2623">
        <v>42050170000</v>
      </c>
    </row>
    <row r="2624" spans="1:4" x14ac:dyDescent="0.55000000000000004">
      <c r="A2624" t="s">
        <v>45</v>
      </c>
      <c r="B2624" t="s">
        <v>5</v>
      </c>
      <c r="C2624">
        <v>2030</v>
      </c>
      <c r="D2624">
        <v>41289167000</v>
      </c>
    </row>
    <row r="2625" spans="1:4" x14ac:dyDescent="0.55000000000000004">
      <c r="A2625" t="s">
        <v>45</v>
      </c>
      <c r="B2625" t="s">
        <v>5</v>
      </c>
      <c r="C2625">
        <v>2031</v>
      </c>
      <c r="D2625">
        <v>40161407000</v>
      </c>
    </row>
    <row r="2626" spans="1:4" x14ac:dyDescent="0.55000000000000004">
      <c r="A2626" t="s">
        <v>45</v>
      </c>
      <c r="B2626" t="s">
        <v>5</v>
      </c>
      <c r="C2626">
        <v>2032</v>
      </c>
      <c r="D2626">
        <v>38759707000</v>
      </c>
    </row>
    <row r="2627" spans="1:4" x14ac:dyDescent="0.55000000000000004">
      <c r="A2627" t="s">
        <v>45</v>
      </c>
      <c r="B2627" t="s">
        <v>5</v>
      </c>
      <c r="C2627">
        <v>2033</v>
      </c>
      <c r="D2627">
        <v>37160554000</v>
      </c>
    </row>
    <row r="2628" spans="1:4" x14ac:dyDescent="0.55000000000000004">
      <c r="A2628" t="s">
        <v>45</v>
      </c>
      <c r="B2628" t="s">
        <v>5</v>
      </c>
      <c r="C2628">
        <v>2034</v>
      </c>
      <c r="D2628">
        <v>35426630000</v>
      </c>
    </row>
    <row r="2629" spans="1:4" x14ac:dyDescent="0.55000000000000004">
      <c r="A2629" t="s">
        <v>45</v>
      </c>
      <c r="B2629" t="s">
        <v>5</v>
      </c>
      <c r="C2629">
        <v>2035</v>
      </c>
      <c r="D2629">
        <v>33608960000</v>
      </c>
    </row>
    <row r="2630" spans="1:4" x14ac:dyDescent="0.55000000000000004">
      <c r="A2630" t="s">
        <v>45</v>
      </c>
      <c r="B2630" t="s">
        <v>5</v>
      </c>
      <c r="C2630">
        <v>2036</v>
      </c>
      <c r="D2630">
        <v>31748730000</v>
      </c>
    </row>
    <row r="2631" spans="1:4" x14ac:dyDescent="0.55000000000000004">
      <c r="A2631" t="s">
        <v>45</v>
      </c>
      <c r="B2631" t="s">
        <v>5</v>
      </c>
      <c r="C2631">
        <v>2037</v>
      </c>
      <c r="D2631">
        <v>29878888000</v>
      </c>
    </row>
    <row r="2632" spans="1:4" x14ac:dyDescent="0.55000000000000004">
      <c r="A2632" t="s">
        <v>45</v>
      </c>
      <c r="B2632" t="s">
        <v>5</v>
      </c>
      <c r="C2632">
        <v>2038</v>
      </c>
      <c r="D2632">
        <v>28025455000</v>
      </c>
    </row>
    <row r="2633" spans="1:4" x14ac:dyDescent="0.55000000000000004">
      <c r="A2633" t="s">
        <v>45</v>
      </c>
      <c r="B2633" t="s">
        <v>5</v>
      </c>
      <c r="C2633">
        <v>2039</v>
      </c>
      <c r="D2633">
        <v>26208686000</v>
      </c>
    </row>
    <row r="2634" spans="1:4" x14ac:dyDescent="0.55000000000000004">
      <c r="A2634" t="s">
        <v>45</v>
      </c>
      <c r="B2634" t="s">
        <v>5</v>
      </c>
      <c r="C2634">
        <v>2040</v>
      </c>
      <c r="D2634">
        <v>24444041000</v>
      </c>
    </row>
    <row r="2635" spans="1:4" x14ac:dyDescent="0.55000000000000004">
      <c r="A2635" t="s">
        <v>45</v>
      </c>
      <c r="B2635" t="s">
        <v>5</v>
      </c>
      <c r="C2635">
        <v>2041</v>
      </c>
      <c r="D2635">
        <v>22743005000</v>
      </c>
    </row>
    <row r="2636" spans="1:4" x14ac:dyDescent="0.55000000000000004">
      <c r="A2636" t="s">
        <v>45</v>
      </c>
      <c r="B2636" t="s">
        <v>5</v>
      </c>
      <c r="C2636">
        <v>2042</v>
      </c>
      <c r="D2636">
        <v>21113799000</v>
      </c>
    </row>
    <row r="2637" spans="1:4" x14ac:dyDescent="0.55000000000000004">
      <c r="A2637" t="s">
        <v>45</v>
      </c>
      <c r="B2637" t="s">
        <v>5</v>
      </c>
      <c r="C2637">
        <v>2043</v>
      </c>
      <c r="D2637">
        <v>19561961000</v>
      </c>
    </row>
    <row r="2638" spans="1:4" x14ac:dyDescent="0.55000000000000004">
      <c r="A2638" t="s">
        <v>45</v>
      </c>
      <c r="B2638" t="s">
        <v>5</v>
      </c>
      <c r="C2638">
        <v>2044</v>
      </c>
      <c r="D2638">
        <v>18090863000</v>
      </c>
    </row>
    <row r="2639" spans="1:4" x14ac:dyDescent="0.55000000000000004">
      <c r="A2639" t="s">
        <v>45</v>
      </c>
      <c r="B2639" t="s">
        <v>5</v>
      </c>
      <c r="C2639">
        <v>2045</v>
      </c>
      <c r="D2639">
        <v>16702109000</v>
      </c>
    </row>
    <row r="2640" spans="1:4" x14ac:dyDescent="0.55000000000000004">
      <c r="A2640" t="s">
        <v>45</v>
      </c>
      <c r="B2640" t="s">
        <v>5</v>
      </c>
      <c r="C2640">
        <v>2046</v>
      </c>
      <c r="D2640">
        <v>15395916000</v>
      </c>
    </row>
    <row r="2641" spans="1:4" x14ac:dyDescent="0.55000000000000004">
      <c r="A2641" t="s">
        <v>45</v>
      </c>
      <c r="B2641" t="s">
        <v>5</v>
      </c>
      <c r="C2641">
        <v>2047</v>
      </c>
      <c r="D2641">
        <v>14171391000</v>
      </c>
    </row>
    <row r="2642" spans="1:4" x14ac:dyDescent="0.55000000000000004">
      <c r="A2642" t="s">
        <v>45</v>
      </c>
      <c r="B2642" t="s">
        <v>5</v>
      </c>
      <c r="C2642">
        <v>2048</v>
      </c>
      <c r="D2642">
        <v>13026785000</v>
      </c>
    </row>
    <row r="2643" spans="1:4" x14ac:dyDescent="0.55000000000000004">
      <c r="A2643" t="s">
        <v>45</v>
      </c>
      <c r="B2643" t="s">
        <v>5</v>
      </c>
      <c r="C2643">
        <v>2049</v>
      </c>
      <c r="D2643">
        <v>11959698000</v>
      </c>
    </row>
    <row r="2644" spans="1:4" x14ac:dyDescent="0.55000000000000004">
      <c r="A2644" t="s">
        <v>45</v>
      </c>
      <c r="B2644" t="s">
        <v>5</v>
      </c>
      <c r="C2644">
        <v>2050</v>
      </c>
      <c r="D2644">
        <v>10967252000</v>
      </c>
    </row>
    <row r="2645" spans="1:4" x14ac:dyDescent="0.55000000000000004">
      <c r="A2645" t="s">
        <v>45</v>
      </c>
      <c r="B2645" t="s">
        <v>5</v>
      </c>
      <c r="C2645">
        <v>2051</v>
      </c>
      <c r="D2645">
        <v>10046222000</v>
      </c>
    </row>
    <row r="2646" spans="1:4" x14ac:dyDescent="0.55000000000000004">
      <c r="A2646" t="s">
        <v>45</v>
      </c>
      <c r="B2646" t="s">
        <v>5</v>
      </c>
      <c r="C2646">
        <v>2052</v>
      </c>
      <c r="D2646">
        <v>9193161000</v>
      </c>
    </row>
    <row r="2647" spans="1:4" x14ac:dyDescent="0.55000000000000004">
      <c r="A2647" t="s">
        <v>45</v>
      </c>
      <c r="B2647" t="s">
        <v>5</v>
      </c>
      <c r="C2647">
        <v>2053</v>
      </c>
      <c r="D2647">
        <v>8404483600</v>
      </c>
    </row>
    <row r="2648" spans="1:4" x14ac:dyDescent="0.55000000000000004">
      <c r="A2648" t="s">
        <v>45</v>
      </c>
      <c r="B2648" t="s">
        <v>5</v>
      </c>
      <c r="C2648">
        <v>2054</v>
      </c>
      <c r="D2648">
        <v>7676547000</v>
      </c>
    </row>
    <row r="2649" spans="1:4" x14ac:dyDescent="0.55000000000000004">
      <c r="A2649" t="s">
        <v>45</v>
      </c>
      <c r="B2649" t="s">
        <v>5</v>
      </c>
      <c r="C2649">
        <v>2055</v>
      </c>
      <c r="D2649">
        <v>7005705700</v>
      </c>
    </row>
    <row r="2650" spans="1:4" x14ac:dyDescent="0.55000000000000004">
      <c r="A2650" t="s">
        <v>45</v>
      </c>
      <c r="B2650" t="s">
        <v>5</v>
      </c>
      <c r="C2650">
        <v>2056</v>
      </c>
      <c r="D2650">
        <v>6388365000</v>
      </c>
    </row>
    <row r="2651" spans="1:4" x14ac:dyDescent="0.55000000000000004">
      <c r="A2651" t="s">
        <v>45</v>
      </c>
      <c r="B2651" t="s">
        <v>5</v>
      </c>
      <c r="C2651">
        <v>2057</v>
      </c>
      <c r="D2651">
        <v>5821008400</v>
      </c>
    </row>
    <row r="2652" spans="1:4" x14ac:dyDescent="0.55000000000000004">
      <c r="A2652" t="s">
        <v>45</v>
      </c>
      <c r="B2652" t="s">
        <v>5</v>
      </c>
      <c r="C2652">
        <v>2058</v>
      </c>
      <c r="D2652">
        <v>5300231000</v>
      </c>
    </row>
    <row r="2653" spans="1:4" x14ac:dyDescent="0.55000000000000004">
      <c r="A2653" t="s">
        <v>45</v>
      </c>
      <c r="B2653" t="s">
        <v>5</v>
      </c>
      <c r="C2653">
        <v>2059</v>
      </c>
      <c r="D2653">
        <v>4822758400</v>
      </c>
    </row>
    <row r="2654" spans="1:4" x14ac:dyDescent="0.55000000000000004">
      <c r="A2654" t="s">
        <v>45</v>
      </c>
      <c r="B2654" t="s">
        <v>5</v>
      </c>
      <c r="C2654">
        <v>2060</v>
      </c>
      <c r="D2654">
        <v>4385460700</v>
      </c>
    </row>
    <row r="2655" spans="1:4" x14ac:dyDescent="0.55000000000000004">
      <c r="A2655" t="s">
        <v>45</v>
      </c>
      <c r="B2655" t="s">
        <v>5</v>
      </c>
      <c r="C2655">
        <v>2061</v>
      </c>
      <c r="D2655">
        <v>3985363000</v>
      </c>
    </row>
    <row r="2656" spans="1:4" x14ac:dyDescent="0.55000000000000004">
      <c r="A2656" t="s">
        <v>45</v>
      </c>
      <c r="B2656" t="s">
        <v>5</v>
      </c>
      <c r="C2656">
        <v>2062</v>
      </c>
      <c r="D2656">
        <v>3619646000</v>
      </c>
    </row>
    <row r="2657" spans="1:4" x14ac:dyDescent="0.55000000000000004">
      <c r="A2657" t="s">
        <v>45</v>
      </c>
      <c r="B2657" t="s">
        <v>5</v>
      </c>
      <c r="C2657">
        <v>2063</v>
      </c>
      <c r="D2657">
        <v>3285653000</v>
      </c>
    </row>
    <row r="2658" spans="1:4" x14ac:dyDescent="0.55000000000000004">
      <c r="A2658" t="s">
        <v>45</v>
      </c>
      <c r="B2658" t="s">
        <v>5</v>
      </c>
      <c r="C2658">
        <v>2064</v>
      </c>
      <c r="D2658">
        <v>2980889000</v>
      </c>
    </row>
    <row r="2659" spans="1:4" x14ac:dyDescent="0.55000000000000004">
      <c r="A2659" t="s">
        <v>45</v>
      </c>
      <c r="B2659" t="s">
        <v>5</v>
      </c>
      <c r="C2659">
        <v>2065</v>
      </c>
      <c r="D2659">
        <v>2703018000</v>
      </c>
    </row>
    <row r="2660" spans="1:4" x14ac:dyDescent="0.55000000000000004">
      <c r="A2660" t="s">
        <v>45</v>
      </c>
      <c r="B2660" t="s">
        <v>5</v>
      </c>
      <c r="C2660">
        <v>2066</v>
      </c>
      <c r="D2660">
        <v>2449855000</v>
      </c>
    </row>
    <row r="2661" spans="1:4" x14ac:dyDescent="0.55000000000000004">
      <c r="A2661" t="s">
        <v>45</v>
      </c>
      <c r="B2661" t="s">
        <v>5</v>
      </c>
      <c r="C2661">
        <v>2067</v>
      </c>
      <c r="D2661">
        <v>2219369000</v>
      </c>
    </row>
    <row r="2662" spans="1:4" x14ac:dyDescent="0.55000000000000004">
      <c r="A2662" t="s">
        <v>45</v>
      </c>
      <c r="B2662" t="s">
        <v>5</v>
      </c>
      <c r="C2662">
        <v>2068</v>
      </c>
      <c r="D2662">
        <v>2009670000</v>
      </c>
    </row>
    <row r="2663" spans="1:4" x14ac:dyDescent="0.55000000000000004">
      <c r="A2663" t="s">
        <v>45</v>
      </c>
      <c r="B2663" t="s">
        <v>5</v>
      </c>
      <c r="C2663">
        <v>2069</v>
      </c>
      <c r="D2663">
        <v>1819004000</v>
      </c>
    </row>
    <row r="2664" spans="1:4" x14ac:dyDescent="0.55000000000000004">
      <c r="A2664" t="s">
        <v>45</v>
      </c>
      <c r="B2664" t="s">
        <v>5</v>
      </c>
      <c r="C2664">
        <v>2070</v>
      </c>
      <c r="D2664">
        <v>1645751900</v>
      </c>
    </row>
    <row r="2665" spans="1:4" x14ac:dyDescent="0.55000000000000004">
      <c r="A2665" t="s">
        <v>45</v>
      </c>
      <c r="B2665" t="s">
        <v>5</v>
      </c>
      <c r="C2665">
        <v>2071</v>
      </c>
      <c r="D2665">
        <v>1488412000</v>
      </c>
    </row>
    <row r="2666" spans="1:4" x14ac:dyDescent="0.55000000000000004">
      <c r="A2666" t="s">
        <v>45</v>
      </c>
      <c r="B2666" t="s">
        <v>5</v>
      </c>
      <c r="C2666">
        <v>2072</v>
      </c>
      <c r="D2666">
        <v>1345604000</v>
      </c>
    </row>
    <row r="2667" spans="1:4" x14ac:dyDescent="0.55000000000000004">
      <c r="A2667" t="s">
        <v>45</v>
      </c>
      <c r="B2667" t="s">
        <v>5</v>
      </c>
      <c r="C2667">
        <v>2073</v>
      </c>
      <c r="D2667">
        <v>1216054000</v>
      </c>
    </row>
    <row r="2668" spans="1:4" x14ac:dyDescent="0.55000000000000004">
      <c r="A2668" t="s">
        <v>45</v>
      </c>
      <c r="B2668" t="s">
        <v>5</v>
      </c>
      <c r="C2668">
        <v>2074</v>
      </c>
      <c r="D2668">
        <v>1098588900</v>
      </c>
    </row>
    <row r="2669" spans="1:4" x14ac:dyDescent="0.55000000000000004">
      <c r="A2669" t="s">
        <v>45</v>
      </c>
      <c r="B2669" t="s">
        <v>5</v>
      </c>
      <c r="C2669">
        <v>2075</v>
      </c>
      <c r="D2669">
        <v>992135000</v>
      </c>
    </row>
    <row r="2670" spans="1:4" x14ac:dyDescent="0.55000000000000004">
      <c r="A2670" t="s">
        <v>45</v>
      </c>
      <c r="B2670" t="s">
        <v>5</v>
      </c>
      <c r="C2670">
        <v>2076</v>
      </c>
      <c r="D2670">
        <v>895704000</v>
      </c>
    </row>
    <row r="2671" spans="1:4" x14ac:dyDescent="0.55000000000000004">
      <c r="A2671" t="s">
        <v>45</v>
      </c>
      <c r="B2671" t="s">
        <v>5</v>
      </c>
      <c r="C2671">
        <v>2077</v>
      </c>
      <c r="D2671">
        <v>808390000</v>
      </c>
    </row>
    <row r="2672" spans="1:4" x14ac:dyDescent="0.55000000000000004">
      <c r="A2672" t="s">
        <v>45</v>
      </c>
      <c r="B2672" t="s">
        <v>5</v>
      </c>
      <c r="C2672">
        <v>2078</v>
      </c>
      <c r="D2672">
        <v>729366000</v>
      </c>
    </row>
    <row r="2673" spans="1:4" x14ac:dyDescent="0.55000000000000004">
      <c r="A2673" t="s">
        <v>45</v>
      </c>
      <c r="B2673" t="s">
        <v>5</v>
      </c>
      <c r="C2673">
        <v>2079</v>
      </c>
      <c r="D2673">
        <v>657872960</v>
      </c>
    </row>
    <row r="2674" spans="1:4" x14ac:dyDescent="0.55000000000000004">
      <c r="A2674" t="s">
        <v>45</v>
      </c>
      <c r="B2674" t="s">
        <v>5</v>
      </c>
      <c r="C2674">
        <v>2080</v>
      </c>
      <c r="D2674">
        <v>593219000</v>
      </c>
    </row>
    <row r="2675" spans="1:4" x14ac:dyDescent="0.55000000000000004">
      <c r="A2675" t="s">
        <v>45</v>
      </c>
      <c r="B2675" t="s">
        <v>5</v>
      </c>
      <c r="C2675">
        <v>2081</v>
      </c>
      <c r="D2675">
        <v>534773000</v>
      </c>
    </row>
    <row r="2676" spans="1:4" x14ac:dyDescent="0.55000000000000004">
      <c r="A2676" t="s">
        <v>45</v>
      </c>
      <c r="B2676" t="s">
        <v>5</v>
      </c>
      <c r="C2676">
        <v>2082</v>
      </c>
      <c r="D2676">
        <v>481956000</v>
      </c>
    </row>
    <row r="2677" spans="1:4" x14ac:dyDescent="0.55000000000000004">
      <c r="A2677" t="s">
        <v>45</v>
      </c>
      <c r="B2677" t="s">
        <v>5</v>
      </c>
      <c r="C2677">
        <v>2083</v>
      </c>
      <c r="D2677">
        <v>434244000</v>
      </c>
    </row>
    <row r="2678" spans="1:4" x14ac:dyDescent="0.55000000000000004">
      <c r="A2678" t="s">
        <v>45</v>
      </c>
      <c r="B2678" t="s">
        <v>5</v>
      </c>
      <c r="C2678">
        <v>2084</v>
      </c>
      <c r="D2678">
        <v>391158000</v>
      </c>
    </row>
    <row r="2679" spans="1:4" x14ac:dyDescent="0.55000000000000004">
      <c r="A2679" t="s">
        <v>45</v>
      </c>
      <c r="B2679" t="s">
        <v>5</v>
      </c>
      <c r="C2679">
        <v>2085</v>
      </c>
      <c r="D2679">
        <v>352261980</v>
      </c>
    </row>
    <row r="2680" spans="1:4" x14ac:dyDescent="0.55000000000000004">
      <c r="A2680" t="s">
        <v>45</v>
      </c>
      <c r="B2680" t="s">
        <v>5</v>
      </c>
      <c r="C2680">
        <v>2086</v>
      </c>
      <c r="D2680">
        <v>317159000</v>
      </c>
    </row>
    <row r="2681" spans="1:4" x14ac:dyDescent="0.55000000000000004">
      <c r="A2681" t="s">
        <v>45</v>
      </c>
      <c r="B2681" t="s">
        <v>5</v>
      </c>
      <c r="C2681">
        <v>2087</v>
      </c>
      <c r="D2681">
        <v>285489000</v>
      </c>
    </row>
    <row r="2682" spans="1:4" x14ac:dyDescent="0.55000000000000004">
      <c r="A2682" t="s">
        <v>45</v>
      </c>
      <c r="B2682" t="s">
        <v>5</v>
      </c>
      <c r="C2682">
        <v>2088</v>
      </c>
      <c r="D2682">
        <v>256925000</v>
      </c>
    </row>
    <row r="2683" spans="1:4" x14ac:dyDescent="0.55000000000000004">
      <c r="A2683" t="s">
        <v>45</v>
      </c>
      <c r="B2683" t="s">
        <v>5</v>
      </c>
      <c r="C2683">
        <v>2089</v>
      </c>
      <c r="D2683">
        <v>231169010</v>
      </c>
    </row>
    <row r="2684" spans="1:4" x14ac:dyDescent="0.55000000000000004">
      <c r="A2684" t="s">
        <v>45</v>
      </c>
      <c r="B2684" t="s">
        <v>5</v>
      </c>
      <c r="C2684">
        <v>2090</v>
      </c>
      <c r="D2684">
        <v>207952000</v>
      </c>
    </row>
    <row r="2685" spans="1:4" x14ac:dyDescent="0.55000000000000004">
      <c r="A2685" t="s">
        <v>45</v>
      </c>
      <c r="B2685" t="s">
        <v>5</v>
      </c>
      <c r="C2685">
        <v>2091</v>
      </c>
      <c r="D2685">
        <v>187029010</v>
      </c>
    </row>
    <row r="2686" spans="1:4" x14ac:dyDescent="0.55000000000000004">
      <c r="A2686" t="s">
        <v>45</v>
      </c>
      <c r="B2686" t="s">
        <v>5</v>
      </c>
      <c r="C2686">
        <v>2092</v>
      </c>
      <c r="D2686">
        <v>168178000</v>
      </c>
    </row>
    <row r="2687" spans="1:4" x14ac:dyDescent="0.55000000000000004">
      <c r="A2687" t="s">
        <v>45</v>
      </c>
      <c r="B2687" t="s">
        <v>5</v>
      </c>
      <c r="C2687">
        <v>2093</v>
      </c>
      <c r="D2687">
        <v>151198000</v>
      </c>
    </row>
    <row r="2688" spans="1:4" x14ac:dyDescent="0.55000000000000004">
      <c r="A2688" t="s">
        <v>45</v>
      </c>
      <c r="B2688" t="s">
        <v>5</v>
      </c>
      <c r="C2688">
        <v>2094</v>
      </c>
      <c r="D2688">
        <v>135906990</v>
      </c>
    </row>
    <row r="2689" spans="1:4" x14ac:dyDescent="0.55000000000000004">
      <c r="A2689" t="s">
        <v>45</v>
      </c>
      <c r="B2689" t="s">
        <v>5</v>
      </c>
      <c r="C2689">
        <v>2095</v>
      </c>
      <c r="D2689">
        <v>122141000</v>
      </c>
    </row>
    <row r="2690" spans="1:4" x14ac:dyDescent="0.55000000000000004">
      <c r="A2690" t="s">
        <v>45</v>
      </c>
      <c r="B2690" t="s">
        <v>5</v>
      </c>
      <c r="C2690">
        <v>2096</v>
      </c>
      <c r="D2690">
        <v>109749000</v>
      </c>
    </row>
    <row r="2691" spans="1:4" x14ac:dyDescent="0.55000000000000004">
      <c r="A2691" t="s">
        <v>45</v>
      </c>
      <c r="B2691" t="s">
        <v>5</v>
      </c>
      <c r="C2691">
        <v>2097</v>
      </c>
      <c r="D2691">
        <v>98598000</v>
      </c>
    </row>
    <row r="2692" spans="1:4" x14ac:dyDescent="0.55000000000000004">
      <c r="A2692" t="s">
        <v>45</v>
      </c>
      <c r="B2692" t="s">
        <v>5</v>
      </c>
      <c r="C2692">
        <v>2098</v>
      </c>
      <c r="D2692">
        <v>88565000</v>
      </c>
    </row>
    <row r="2693" spans="1:4" x14ac:dyDescent="0.55000000000000004">
      <c r="A2693" t="s">
        <v>45</v>
      </c>
      <c r="B2693" t="s">
        <v>5</v>
      </c>
      <c r="C2693">
        <v>2099</v>
      </c>
      <c r="D2693">
        <v>79540000</v>
      </c>
    </row>
    <row r="2694" spans="1:4" x14ac:dyDescent="0.55000000000000004">
      <c r="A2694" t="s">
        <v>45</v>
      </c>
      <c r="B2694" t="s">
        <v>5</v>
      </c>
      <c r="C2694">
        <v>2100</v>
      </c>
      <c r="D2694">
        <v>71423000</v>
      </c>
    </row>
    <row r="2695" spans="1:4" x14ac:dyDescent="0.55000000000000004">
      <c r="A2695" t="s">
        <v>46</v>
      </c>
      <c r="B2695" t="s">
        <v>5</v>
      </c>
      <c r="C2695">
        <v>2029</v>
      </c>
      <c r="D2695">
        <v>42332380000</v>
      </c>
    </row>
    <row r="2696" spans="1:4" x14ac:dyDescent="0.55000000000000004">
      <c r="A2696" t="s">
        <v>46</v>
      </c>
      <c r="B2696" t="s">
        <v>5</v>
      </c>
      <c r="C2696">
        <v>2030</v>
      </c>
      <c r="D2696">
        <v>42014552000</v>
      </c>
    </row>
    <row r="2697" spans="1:4" x14ac:dyDescent="0.55000000000000004">
      <c r="A2697" t="s">
        <v>46</v>
      </c>
      <c r="B2697" t="s">
        <v>5</v>
      </c>
      <c r="C2697">
        <v>2031</v>
      </c>
      <c r="D2697">
        <v>41163310000</v>
      </c>
    </row>
    <row r="2698" spans="1:4" x14ac:dyDescent="0.55000000000000004">
      <c r="A2698" t="s">
        <v>46</v>
      </c>
      <c r="B2698" t="s">
        <v>5</v>
      </c>
      <c r="C2698">
        <v>2032</v>
      </c>
      <c r="D2698">
        <v>39911270000</v>
      </c>
    </row>
    <row r="2699" spans="1:4" x14ac:dyDescent="0.55000000000000004">
      <c r="A2699" t="s">
        <v>46</v>
      </c>
      <c r="B2699" t="s">
        <v>5</v>
      </c>
      <c r="C2699">
        <v>2033</v>
      </c>
      <c r="D2699">
        <v>38366888000</v>
      </c>
    </row>
    <row r="2700" spans="1:4" x14ac:dyDescent="0.55000000000000004">
      <c r="A2700" t="s">
        <v>46</v>
      </c>
      <c r="B2700" t="s">
        <v>5</v>
      </c>
      <c r="C2700">
        <v>2034</v>
      </c>
      <c r="D2700">
        <v>36618363000</v>
      </c>
    </row>
    <row r="2701" spans="1:4" x14ac:dyDescent="0.55000000000000004">
      <c r="A2701" t="s">
        <v>46</v>
      </c>
      <c r="B2701" t="s">
        <v>5</v>
      </c>
      <c r="C2701">
        <v>2035</v>
      </c>
      <c r="D2701">
        <v>34736943000</v>
      </c>
    </row>
    <row r="2702" spans="1:4" x14ac:dyDescent="0.55000000000000004">
      <c r="A2702" t="s">
        <v>46</v>
      </c>
      <c r="B2702" t="s">
        <v>5</v>
      </c>
      <c r="C2702">
        <v>2036</v>
      </c>
      <c r="D2702">
        <v>32779704000</v>
      </c>
    </row>
    <row r="2703" spans="1:4" x14ac:dyDescent="0.55000000000000004">
      <c r="A2703" t="s">
        <v>46</v>
      </c>
      <c r="B2703" t="s">
        <v>5</v>
      </c>
      <c r="C2703">
        <v>2037</v>
      </c>
      <c r="D2703">
        <v>30791942000</v>
      </c>
    </row>
    <row r="2704" spans="1:4" x14ac:dyDescent="0.55000000000000004">
      <c r="A2704" t="s">
        <v>46</v>
      </c>
      <c r="B2704" t="s">
        <v>5</v>
      </c>
      <c r="C2704">
        <v>2038</v>
      </c>
      <c r="D2704">
        <v>28809175000</v>
      </c>
    </row>
    <row r="2705" spans="1:4" x14ac:dyDescent="0.55000000000000004">
      <c r="A2705" t="s">
        <v>46</v>
      </c>
      <c r="B2705" t="s">
        <v>5</v>
      </c>
      <c r="C2705">
        <v>2039</v>
      </c>
      <c r="D2705">
        <v>26858832000</v>
      </c>
    </row>
    <row r="2706" spans="1:4" x14ac:dyDescent="0.55000000000000004">
      <c r="A2706" t="s">
        <v>46</v>
      </c>
      <c r="B2706" t="s">
        <v>5</v>
      </c>
      <c r="C2706">
        <v>2040</v>
      </c>
      <c r="D2706">
        <v>24961686000</v>
      </c>
    </row>
    <row r="2707" spans="1:4" x14ac:dyDescent="0.55000000000000004">
      <c r="A2707" t="s">
        <v>46</v>
      </c>
      <c r="B2707" t="s">
        <v>5</v>
      </c>
      <c r="C2707">
        <v>2041</v>
      </c>
      <c r="D2707">
        <v>23133060000</v>
      </c>
    </row>
    <row r="2708" spans="1:4" x14ac:dyDescent="0.55000000000000004">
      <c r="A2708" t="s">
        <v>46</v>
      </c>
      <c r="B2708" t="s">
        <v>5</v>
      </c>
      <c r="C2708">
        <v>2042</v>
      </c>
      <c r="D2708">
        <v>21383830000</v>
      </c>
    </row>
    <row r="2709" spans="1:4" x14ac:dyDescent="0.55000000000000004">
      <c r="A2709" t="s">
        <v>46</v>
      </c>
      <c r="B2709" t="s">
        <v>5</v>
      </c>
      <c r="C2709">
        <v>2043</v>
      </c>
      <c r="D2709">
        <v>19721277000</v>
      </c>
    </row>
    <row r="2710" spans="1:4" x14ac:dyDescent="0.55000000000000004">
      <c r="A2710" t="s">
        <v>46</v>
      </c>
      <c r="B2710" t="s">
        <v>5</v>
      </c>
      <c r="C2710">
        <v>2044</v>
      </c>
      <c r="D2710">
        <v>18149792000</v>
      </c>
    </row>
    <row r="2711" spans="1:4" x14ac:dyDescent="0.55000000000000004">
      <c r="A2711" t="s">
        <v>46</v>
      </c>
      <c r="B2711" t="s">
        <v>5</v>
      </c>
      <c r="C2711">
        <v>2045</v>
      </c>
      <c r="D2711">
        <v>16671457000</v>
      </c>
    </row>
    <row r="2712" spans="1:4" x14ac:dyDescent="0.55000000000000004">
      <c r="A2712" t="s">
        <v>46</v>
      </c>
      <c r="B2712" t="s">
        <v>5</v>
      </c>
      <c r="C2712">
        <v>2046</v>
      </c>
      <c r="D2712">
        <v>15286554000</v>
      </c>
    </row>
    <row r="2713" spans="1:4" x14ac:dyDescent="0.55000000000000004">
      <c r="A2713" t="s">
        <v>46</v>
      </c>
      <c r="B2713" t="s">
        <v>5</v>
      </c>
      <c r="C2713">
        <v>2047</v>
      </c>
      <c r="D2713">
        <v>13993942000</v>
      </c>
    </row>
    <row r="2714" spans="1:4" x14ac:dyDescent="0.55000000000000004">
      <c r="A2714" t="s">
        <v>46</v>
      </c>
      <c r="B2714" t="s">
        <v>5</v>
      </c>
      <c r="C2714">
        <v>2048</v>
      </c>
      <c r="D2714">
        <v>12791421000</v>
      </c>
    </row>
    <row r="2715" spans="1:4" x14ac:dyDescent="0.55000000000000004">
      <c r="A2715" t="s">
        <v>46</v>
      </c>
      <c r="B2715" t="s">
        <v>5</v>
      </c>
      <c r="C2715">
        <v>2049</v>
      </c>
      <c r="D2715">
        <v>11675981000</v>
      </c>
    </row>
    <row r="2716" spans="1:4" x14ac:dyDescent="0.55000000000000004">
      <c r="A2716" t="s">
        <v>46</v>
      </c>
      <c r="B2716" t="s">
        <v>5</v>
      </c>
      <c r="C2716">
        <v>2050</v>
      </c>
      <c r="D2716">
        <v>10644042000</v>
      </c>
    </row>
    <row r="2717" spans="1:4" x14ac:dyDescent="0.55000000000000004">
      <c r="A2717" t="s">
        <v>46</v>
      </c>
      <c r="B2717" t="s">
        <v>5</v>
      </c>
      <c r="C2717">
        <v>2051</v>
      </c>
      <c r="D2717">
        <v>9691625000</v>
      </c>
    </row>
    <row r="2718" spans="1:4" x14ac:dyDescent="0.55000000000000004">
      <c r="A2718" t="s">
        <v>46</v>
      </c>
      <c r="B2718" t="s">
        <v>5</v>
      </c>
      <c r="C2718">
        <v>2052</v>
      </c>
      <c r="D2718">
        <v>8814509000</v>
      </c>
    </row>
    <row r="2719" spans="1:4" x14ac:dyDescent="0.55000000000000004">
      <c r="A2719" t="s">
        <v>46</v>
      </c>
      <c r="B2719" t="s">
        <v>5</v>
      </c>
      <c r="C2719">
        <v>2053</v>
      </c>
      <c r="D2719">
        <v>8008334300</v>
      </c>
    </row>
    <row r="2720" spans="1:4" x14ac:dyDescent="0.55000000000000004">
      <c r="A2720" t="s">
        <v>46</v>
      </c>
      <c r="B2720" t="s">
        <v>5</v>
      </c>
      <c r="C2720">
        <v>2054</v>
      </c>
      <c r="D2720">
        <v>7268707000</v>
      </c>
    </row>
    <row r="2721" spans="1:4" x14ac:dyDescent="0.55000000000000004">
      <c r="A2721" t="s">
        <v>46</v>
      </c>
      <c r="B2721" t="s">
        <v>5</v>
      </c>
      <c r="C2721">
        <v>2055</v>
      </c>
      <c r="D2721">
        <v>6591265300</v>
      </c>
    </row>
    <row r="2722" spans="1:4" x14ac:dyDescent="0.55000000000000004">
      <c r="A2722" t="s">
        <v>46</v>
      </c>
      <c r="B2722" t="s">
        <v>5</v>
      </c>
      <c r="C2722">
        <v>2056</v>
      </c>
      <c r="D2722">
        <v>5971736000</v>
      </c>
    </row>
    <row r="2723" spans="1:4" x14ac:dyDescent="0.55000000000000004">
      <c r="A2723" t="s">
        <v>46</v>
      </c>
      <c r="B2723" t="s">
        <v>5</v>
      </c>
      <c r="C2723">
        <v>2057</v>
      </c>
      <c r="D2723">
        <v>5405976600</v>
      </c>
    </row>
    <row r="2724" spans="1:4" x14ac:dyDescent="0.55000000000000004">
      <c r="A2724" t="s">
        <v>46</v>
      </c>
      <c r="B2724" t="s">
        <v>5</v>
      </c>
      <c r="C2724">
        <v>2058</v>
      </c>
      <c r="D2724">
        <v>4890003500</v>
      </c>
    </row>
    <row r="2725" spans="1:4" x14ac:dyDescent="0.55000000000000004">
      <c r="A2725" t="s">
        <v>46</v>
      </c>
      <c r="B2725" t="s">
        <v>5</v>
      </c>
      <c r="C2725">
        <v>2059</v>
      </c>
      <c r="D2725">
        <v>4420014000</v>
      </c>
    </row>
    <row r="2726" spans="1:4" x14ac:dyDescent="0.55000000000000004">
      <c r="A2726" t="s">
        <v>46</v>
      </c>
      <c r="B2726" t="s">
        <v>5</v>
      </c>
      <c r="C2726">
        <v>2060</v>
      </c>
      <c r="D2726">
        <v>3992404000</v>
      </c>
    </row>
    <row r="2727" spans="1:4" x14ac:dyDescent="0.55000000000000004">
      <c r="A2727" t="s">
        <v>46</v>
      </c>
      <c r="B2727" t="s">
        <v>5</v>
      </c>
      <c r="C2727">
        <v>2061</v>
      </c>
      <c r="D2727">
        <v>3603770000</v>
      </c>
    </row>
    <row r="2728" spans="1:4" x14ac:dyDescent="0.55000000000000004">
      <c r="A2728" t="s">
        <v>46</v>
      </c>
      <c r="B2728" t="s">
        <v>5</v>
      </c>
      <c r="C2728">
        <v>2062</v>
      </c>
      <c r="D2728">
        <v>3250915000</v>
      </c>
    </row>
    <row r="2729" spans="1:4" x14ac:dyDescent="0.55000000000000004">
      <c r="A2729" t="s">
        <v>46</v>
      </c>
      <c r="B2729" t="s">
        <v>5</v>
      </c>
      <c r="C2729">
        <v>2063</v>
      </c>
      <c r="D2729">
        <v>2930850000</v>
      </c>
    </row>
    <row r="2730" spans="1:4" x14ac:dyDescent="0.55000000000000004">
      <c r="A2730" t="s">
        <v>46</v>
      </c>
      <c r="B2730" t="s">
        <v>5</v>
      </c>
      <c r="C2730">
        <v>2064</v>
      </c>
      <c r="D2730">
        <v>2640785000</v>
      </c>
    </row>
    <row r="2731" spans="1:4" x14ac:dyDescent="0.55000000000000004">
      <c r="A2731" t="s">
        <v>46</v>
      </c>
      <c r="B2731" t="s">
        <v>5</v>
      </c>
      <c r="C2731">
        <v>2065</v>
      </c>
      <c r="D2731">
        <v>2378131000</v>
      </c>
    </row>
    <row r="2732" spans="1:4" x14ac:dyDescent="0.55000000000000004">
      <c r="A2732" t="s">
        <v>46</v>
      </c>
      <c r="B2732" t="s">
        <v>5</v>
      </c>
      <c r="C2732">
        <v>2066</v>
      </c>
      <c r="D2732">
        <v>2140485000</v>
      </c>
    </row>
    <row r="2733" spans="1:4" x14ac:dyDescent="0.55000000000000004">
      <c r="A2733" t="s">
        <v>46</v>
      </c>
      <c r="B2733" t="s">
        <v>5</v>
      </c>
      <c r="C2733">
        <v>2067</v>
      </c>
      <c r="D2733">
        <v>1925627900</v>
      </c>
    </row>
    <row r="2734" spans="1:4" x14ac:dyDescent="0.55000000000000004">
      <c r="A2734" t="s">
        <v>46</v>
      </c>
      <c r="B2734" t="s">
        <v>5</v>
      </c>
      <c r="C2734">
        <v>2068</v>
      </c>
      <c r="D2734">
        <v>1731513000</v>
      </c>
    </row>
    <row r="2735" spans="1:4" x14ac:dyDescent="0.55000000000000004">
      <c r="A2735" t="s">
        <v>46</v>
      </c>
      <c r="B2735" t="s">
        <v>5</v>
      </c>
      <c r="C2735">
        <v>2069</v>
      </c>
      <c r="D2735">
        <v>1556255000</v>
      </c>
    </row>
    <row r="2736" spans="1:4" x14ac:dyDescent="0.55000000000000004">
      <c r="A2736" t="s">
        <v>46</v>
      </c>
      <c r="B2736" t="s">
        <v>5</v>
      </c>
      <c r="C2736">
        <v>2070</v>
      </c>
      <c r="D2736">
        <v>1398125000</v>
      </c>
    </row>
    <row r="2737" spans="1:4" x14ac:dyDescent="0.55000000000000004">
      <c r="A2737" t="s">
        <v>46</v>
      </c>
      <c r="B2737" t="s">
        <v>5</v>
      </c>
      <c r="C2737">
        <v>2071</v>
      </c>
      <c r="D2737">
        <v>1255536000</v>
      </c>
    </row>
    <row r="2738" spans="1:4" x14ac:dyDescent="0.55000000000000004">
      <c r="A2738" t="s">
        <v>46</v>
      </c>
      <c r="B2738" t="s">
        <v>5</v>
      </c>
      <c r="C2738">
        <v>2072</v>
      </c>
      <c r="D2738">
        <v>1127034000</v>
      </c>
    </row>
    <row r="2739" spans="1:4" x14ac:dyDescent="0.55000000000000004">
      <c r="A2739" t="s">
        <v>46</v>
      </c>
      <c r="B2739" t="s">
        <v>5</v>
      </c>
      <c r="C2739">
        <v>2073</v>
      </c>
      <c r="D2739">
        <v>1011293060</v>
      </c>
    </row>
    <row r="2740" spans="1:4" x14ac:dyDescent="0.55000000000000004">
      <c r="A2740" t="s">
        <v>46</v>
      </c>
      <c r="B2740" t="s">
        <v>5</v>
      </c>
      <c r="C2740">
        <v>2074</v>
      </c>
      <c r="D2740">
        <v>907100000</v>
      </c>
    </row>
    <row r="2741" spans="1:4" x14ac:dyDescent="0.55000000000000004">
      <c r="A2741" t="s">
        <v>46</v>
      </c>
      <c r="B2741" t="s">
        <v>5</v>
      </c>
      <c r="C2741">
        <v>2075</v>
      </c>
      <c r="D2741">
        <v>813350000</v>
      </c>
    </row>
    <row r="2742" spans="1:4" x14ac:dyDescent="0.55000000000000004">
      <c r="A2742" t="s">
        <v>46</v>
      </c>
      <c r="B2742" t="s">
        <v>5</v>
      </c>
      <c r="C2742">
        <v>2076</v>
      </c>
      <c r="D2742">
        <v>729037000</v>
      </c>
    </row>
    <row r="2743" spans="1:4" x14ac:dyDescent="0.55000000000000004">
      <c r="A2743" t="s">
        <v>46</v>
      </c>
      <c r="B2743" t="s">
        <v>5</v>
      </c>
      <c r="C2743">
        <v>2077</v>
      </c>
      <c r="D2743">
        <v>653247000</v>
      </c>
    </row>
    <row r="2744" spans="1:4" x14ac:dyDescent="0.55000000000000004">
      <c r="A2744" t="s">
        <v>46</v>
      </c>
      <c r="B2744" t="s">
        <v>5</v>
      </c>
      <c r="C2744">
        <v>2078</v>
      </c>
      <c r="D2744">
        <v>585149000</v>
      </c>
    </row>
    <row r="2745" spans="1:4" x14ac:dyDescent="0.55000000000000004">
      <c r="A2745" t="s">
        <v>46</v>
      </c>
      <c r="B2745" t="s">
        <v>5</v>
      </c>
      <c r="C2745">
        <v>2079</v>
      </c>
      <c r="D2745">
        <v>523987000</v>
      </c>
    </row>
    <row r="2746" spans="1:4" x14ac:dyDescent="0.55000000000000004">
      <c r="A2746" t="s">
        <v>46</v>
      </c>
      <c r="B2746" t="s">
        <v>5</v>
      </c>
      <c r="C2746">
        <v>2080</v>
      </c>
      <c r="D2746">
        <v>469077000</v>
      </c>
    </row>
    <row r="2747" spans="1:4" x14ac:dyDescent="0.55000000000000004">
      <c r="A2747" t="s">
        <v>46</v>
      </c>
      <c r="B2747" t="s">
        <v>5</v>
      </c>
      <c r="C2747">
        <v>2081</v>
      </c>
      <c r="D2747">
        <v>419800000</v>
      </c>
    </row>
    <row r="2748" spans="1:4" x14ac:dyDescent="0.55000000000000004">
      <c r="A2748" t="s">
        <v>46</v>
      </c>
      <c r="B2748" t="s">
        <v>5</v>
      </c>
      <c r="C2748">
        <v>2082</v>
      </c>
      <c r="D2748">
        <v>375595000</v>
      </c>
    </row>
    <row r="2749" spans="1:4" x14ac:dyDescent="0.55000000000000004">
      <c r="A2749" t="s">
        <v>46</v>
      </c>
      <c r="B2749" t="s">
        <v>5</v>
      </c>
      <c r="C2749">
        <v>2083</v>
      </c>
      <c r="D2749">
        <v>335954020</v>
      </c>
    </row>
    <row r="2750" spans="1:4" x14ac:dyDescent="0.55000000000000004">
      <c r="A2750" t="s">
        <v>46</v>
      </c>
      <c r="B2750" t="s">
        <v>5</v>
      </c>
      <c r="C2750">
        <v>2084</v>
      </c>
      <c r="D2750">
        <v>300418000</v>
      </c>
    </row>
    <row r="2751" spans="1:4" x14ac:dyDescent="0.55000000000000004">
      <c r="A2751" t="s">
        <v>46</v>
      </c>
      <c r="B2751" t="s">
        <v>5</v>
      </c>
      <c r="C2751">
        <v>2085</v>
      </c>
      <c r="D2751">
        <v>268573000</v>
      </c>
    </row>
    <row r="2752" spans="1:4" x14ac:dyDescent="0.55000000000000004">
      <c r="A2752" t="s">
        <v>46</v>
      </c>
      <c r="B2752" t="s">
        <v>5</v>
      </c>
      <c r="C2752">
        <v>2086</v>
      </c>
      <c r="D2752">
        <v>240044000</v>
      </c>
    </row>
    <row r="2753" spans="1:4" x14ac:dyDescent="0.55000000000000004">
      <c r="A2753" t="s">
        <v>46</v>
      </c>
      <c r="B2753" t="s">
        <v>5</v>
      </c>
      <c r="C2753">
        <v>2087</v>
      </c>
      <c r="D2753">
        <v>214495000</v>
      </c>
    </row>
    <row r="2754" spans="1:4" x14ac:dyDescent="0.55000000000000004">
      <c r="A2754" t="s">
        <v>46</v>
      </c>
      <c r="B2754" t="s">
        <v>5</v>
      </c>
      <c r="C2754">
        <v>2088</v>
      </c>
      <c r="D2754">
        <v>191621010</v>
      </c>
    </row>
    <row r="2755" spans="1:4" x14ac:dyDescent="0.55000000000000004">
      <c r="A2755" t="s">
        <v>46</v>
      </c>
      <c r="B2755" t="s">
        <v>5</v>
      </c>
      <c r="C2755">
        <v>2089</v>
      </c>
      <c r="D2755">
        <v>171148000</v>
      </c>
    </row>
    <row r="2756" spans="1:4" x14ac:dyDescent="0.55000000000000004">
      <c r="A2756" t="s">
        <v>46</v>
      </c>
      <c r="B2756" t="s">
        <v>5</v>
      </c>
      <c r="C2756">
        <v>2090</v>
      </c>
      <c r="D2756">
        <v>152829010</v>
      </c>
    </row>
    <row r="2757" spans="1:4" x14ac:dyDescent="0.55000000000000004">
      <c r="A2757" t="s">
        <v>46</v>
      </c>
      <c r="B2757" t="s">
        <v>5</v>
      </c>
      <c r="C2757">
        <v>2091</v>
      </c>
      <c r="D2757">
        <v>136442000</v>
      </c>
    </row>
    <row r="2758" spans="1:4" x14ac:dyDescent="0.55000000000000004">
      <c r="A2758" t="s">
        <v>46</v>
      </c>
      <c r="B2758" t="s">
        <v>5</v>
      </c>
      <c r="C2758">
        <v>2092</v>
      </c>
      <c r="D2758">
        <v>121787000</v>
      </c>
    </row>
    <row r="2759" spans="1:4" x14ac:dyDescent="0.55000000000000004">
      <c r="A2759" t="s">
        <v>46</v>
      </c>
      <c r="B2759" t="s">
        <v>5</v>
      </c>
      <c r="C2759">
        <v>2093</v>
      </c>
      <c r="D2759">
        <v>108685000</v>
      </c>
    </row>
    <row r="2760" spans="1:4" x14ac:dyDescent="0.55000000000000004">
      <c r="A2760" t="s">
        <v>46</v>
      </c>
      <c r="B2760" t="s">
        <v>5</v>
      </c>
      <c r="C2760">
        <v>2094</v>
      </c>
      <c r="D2760">
        <v>96973000</v>
      </c>
    </row>
    <row r="2761" spans="1:4" x14ac:dyDescent="0.55000000000000004">
      <c r="A2761" t="s">
        <v>46</v>
      </c>
      <c r="B2761" t="s">
        <v>5</v>
      </c>
      <c r="C2761">
        <v>2095</v>
      </c>
      <c r="D2761">
        <v>86507000</v>
      </c>
    </row>
    <row r="2762" spans="1:4" x14ac:dyDescent="0.55000000000000004">
      <c r="A2762" t="s">
        <v>46</v>
      </c>
      <c r="B2762" t="s">
        <v>5</v>
      </c>
      <c r="C2762">
        <v>2096</v>
      </c>
      <c r="D2762">
        <v>77156000</v>
      </c>
    </row>
    <row r="2763" spans="1:4" x14ac:dyDescent="0.55000000000000004">
      <c r="A2763" t="s">
        <v>46</v>
      </c>
      <c r="B2763" t="s">
        <v>5</v>
      </c>
      <c r="C2763">
        <v>2097</v>
      </c>
      <c r="D2763">
        <v>68804000</v>
      </c>
    </row>
    <row r="2764" spans="1:4" x14ac:dyDescent="0.55000000000000004">
      <c r="A2764" t="s">
        <v>46</v>
      </c>
      <c r="B2764" t="s">
        <v>5</v>
      </c>
      <c r="C2764">
        <v>2098</v>
      </c>
      <c r="D2764">
        <v>61346000</v>
      </c>
    </row>
    <row r="2765" spans="1:4" x14ac:dyDescent="0.55000000000000004">
      <c r="A2765" t="s">
        <v>46</v>
      </c>
      <c r="B2765" t="s">
        <v>5</v>
      </c>
      <c r="C2765">
        <v>2099</v>
      </c>
      <c r="D2765">
        <v>54686000</v>
      </c>
    </row>
    <row r="2766" spans="1:4" x14ac:dyDescent="0.55000000000000004">
      <c r="A2766" t="s">
        <v>46</v>
      </c>
      <c r="B2766" t="s">
        <v>5</v>
      </c>
      <c r="C2766">
        <v>2100</v>
      </c>
      <c r="D2766">
        <v>48742000</v>
      </c>
    </row>
  </sheetData>
  <sheetProtection sheet="1" objects="1" scenarios="1"/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F5B1B1-2855-48B6-BD5A-A71C54AC15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global-plastics-production</vt:lpstr>
      <vt:lpstr>ghg-emissions-plastic-stage</vt:lpstr>
      <vt:lpstr>plastic production</vt:lpstr>
      <vt:lpstr>GHG emission</vt:lpstr>
      <vt:lpstr>plastic GHG emission</vt:lpstr>
      <vt:lpstr>co2-mitigation-15c</vt:lpstr>
      <vt:lpstr>co2-mitigation-2c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role of plastics in climate change</dc:title>
  <dc:subject>The role of plastics in climate change</dc:subject>
  <dc:creator>William So</dc:creator>
  <cp:lastModifiedBy>William So</cp:lastModifiedBy>
  <dcterms:created xsi:type="dcterms:W3CDTF">2023-11-23T04:08:23Z</dcterms:created>
  <dcterms:modified xsi:type="dcterms:W3CDTF">2023-11-23T16:15:59Z</dcterms:modified>
</cp:coreProperties>
</file>